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7620" activeTab="1"/>
  </bookViews>
  <sheets>
    <sheet name="титулка" sheetId="1" r:id="rId1"/>
    <sheet name="план" sheetId="2" r:id="rId2"/>
    <sheet name="Лист4" sheetId="3" state="hidden" r:id="rId3"/>
  </sheets>
  <externalReferences>
    <externalReference r:id="rId6"/>
  </externalReferences>
  <definedNames>
    <definedName name="_xlnm.Print_Titles" localSheetId="1">'план'!$8:$8</definedName>
    <definedName name="_xlnm.Print_Area" localSheetId="1">'план'!$A$1:$R$162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<sst xmlns="http://schemas.openxmlformats.org/spreadsheetml/2006/main" count="427" uniqueCount="264">
  <si>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</si>
  <si>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</si>
  <si>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</si>
  <si>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</si>
  <si>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</si>
  <si>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</si>
  <si>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</si>
  <si>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</si>
  <si>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</si>
  <si>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</si>
  <si>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</si>
  <si>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</si>
  <si>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</si>
  <si>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</si>
  <si>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</si>
  <si>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</si>
  <si>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</si>
  <si>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</si>
  <si>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</si>
  <si>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</si>
  <si>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</si>
  <si>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</si>
  <si>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</si>
  <si>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</si>
  <si>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</si>
  <si>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</si>
  <si>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</si>
  <si>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</si>
  <si>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</si>
  <si>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</si>
  <si>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на базі ВНЗ 1 рівня</t>
  </si>
  <si>
    <t>Автоматизація технологічних процесів та виробництв</t>
  </si>
  <si>
    <t>1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</si>
  <si>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</si>
  <si>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</si>
  <si>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</si>
  <si>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</si>
  <si>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</si>
  <si>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Підсумок</t>
  </si>
  <si>
    <t>Міністерство освіти і науки України</t>
  </si>
  <si>
    <t>Фізичне виховання</t>
  </si>
  <si>
    <t>Переддипломна</t>
  </si>
  <si>
    <t>Тижні</t>
  </si>
  <si>
    <t>Назва
 практики</t>
  </si>
  <si>
    <t>Усього</t>
  </si>
  <si>
    <t>Виконання дипломн. проекту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</si>
  <si>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</si>
  <si>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</si>
  <si>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</si>
  <si>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</si>
  <si>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</si>
  <si>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</si>
  <si>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</si>
  <si>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</si>
  <si>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</si>
  <si>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</si>
  <si>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</si>
  <si>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</si>
  <si>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</si>
  <si>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</si>
  <si>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</si>
  <si>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</si>
  <si>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</si>
  <si>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</si>
  <si>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</si>
  <si>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</si>
  <si>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</si>
  <si>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</si>
  <si>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</si>
  <si>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</si>
  <si>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</si>
  <si>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</si>
  <si>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</si>
  <si>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</si>
  <si>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</si>
  <si>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</si>
  <si>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</si>
  <si>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</si>
  <si>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</si>
  <si>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</si>
  <si>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</si>
  <si>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</si>
  <si>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</si>
  <si>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4</t>
  </si>
  <si>
    <t xml:space="preserve">. </t>
  </si>
  <si>
    <t>1.1.7</t>
  </si>
  <si>
    <t>1.1.8</t>
  </si>
  <si>
    <t>1.1.9</t>
  </si>
  <si>
    <t>2.1.2</t>
  </si>
  <si>
    <t>Канікули</t>
  </si>
  <si>
    <t>Екзаменац. сесія та проміж. контроль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</si>
  <si>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</si>
  <si>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</si>
  <si>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</si>
  <si>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</si>
  <si>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</si>
  <si>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</si>
  <si>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</si>
  <si>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</si>
  <si>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 xml:space="preserve">на базі академії </t>
  </si>
  <si>
    <t>Разом на базі академії:</t>
  </si>
  <si>
    <t>1.2.5</t>
  </si>
  <si>
    <t>1.2.6</t>
  </si>
  <si>
    <t>1.2.7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</si>
  <si>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</si>
  <si>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</si>
  <si>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</si>
  <si>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</si>
  <si>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</si>
  <si>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</si>
  <si>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</si>
  <si>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</si>
  <si>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</si>
  <si>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</si>
  <si>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</si>
  <si>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</si>
  <si>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</si>
  <si>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</si>
  <si>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</si>
  <si>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</si>
  <si>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</si>
  <si>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</si>
  <si>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</si>
  <si>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</si>
  <si>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</si>
  <si>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</si>
  <si>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</si>
  <si>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</si>
  <si>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</si>
  <si>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</si>
  <si>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Кількість годин на тиждень</t>
  </si>
  <si>
    <t>ісп.</t>
  </si>
  <si>
    <t>1.1.11</t>
  </si>
  <si>
    <t>1.1.12</t>
  </si>
  <si>
    <t xml:space="preserve"> </t>
  </si>
  <si>
    <t>зал.</t>
  </si>
  <si>
    <t>2.2.8</t>
  </si>
  <si>
    <t>2.2.12</t>
  </si>
  <si>
    <t>протокол № ___</t>
  </si>
  <si>
    <t>ПК</t>
  </si>
  <si>
    <t>Вступ до освітнього процесу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</si>
  <si>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</si>
  <si>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</si>
  <si>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</si>
  <si>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</si>
  <si>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</si>
  <si>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</si>
  <si>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</si>
  <si>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</si>
  <si>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</si>
  <si>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</si>
  <si>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>1.1.15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</si>
  <si>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</si>
  <si>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</si>
  <si>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</si>
  <si>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</si>
  <si>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</si>
  <si>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</si>
  <si>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</si>
  <si>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</si>
  <si>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</si>
  <si>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</si>
  <si>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</si>
  <si>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</si>
  <si>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</si>
  <si>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</si>
  <si>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</si>
  <si>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9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</si>
  <si>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</si>
  <si>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</si>
  <si>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</si>
  <si>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</si>
  <si>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</si>
  <si>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</si>
  <si>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2.1.6</t>
  </si>
  <si>
    <t>2.1.7</t>
  </si>
  <si>
    <t>2.1.8</t>
  </si>
  <si>
    <t>Алгоритмізація та програмування</t>
  </si>
  <si>
    <t>С.В. Подлєсний</t>
  </si>
  <si>
    <t>О.Ф. Тарасов</t>
  </si>
  <si>
    <t xml:space="preserve">Основи інженерних розрахунків  </t>
  </si>
  <si>
    <t xml:space="preserve">Технічна механіка 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</si>
  <si>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</si>
  <si>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</si>
  <si>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</si>
  <si>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на базі фахової передвищої освіти</t>
  </si>
  <si>
    <t>Історія України на базі фахової передвищої освіти</t>
  </si>
  <si>
    <t>Українська мова (за профес спрямуванням) на базі фахової передвищої освіти</t>
  </si>
  <si>
    <t>Разом на базі фахової передвищої освіти:</t>
  </si>
  <si>
    <t>Дисципліни вільного вибору на базі фахової передвищої освіти</t>
  </si>
  <si>
    <t>зал</t>
  </si>
  <si>
    <t>Теорія алгоритмів та графів</t>
  </si>
  <si>
    <t>Теорія алгоритмів та графів  (кур.)</t>
  </si>
  <si>
    <t>Операційні системи та системне програмування</t>
  </si>
  <si>
    <r>
      <t xml:space="preserve">Комп'ютерні мережі та WEB-технології </t>
    </r>
    <r>
      <rPr>
        <i/>
        <sz val="14"/>
        <rFont val="Times New Roman"/>
        <family val="1"/>
      </rPr>
      <t>на базі фахової передвищої освіти</t>
    </r>
  </si>
  <si>
    <t xml:space="preserve"> Геометричне моделювання та комп'ютерна графіка</t>
  </si>
  <si>
    <t xml:space="preserve">Організація баз даних та знань </t>
  </si>
  <si>
    <t>Організація баз даних та знань (кур)</t>
  </si>
  <si>
    <r>
      <t xml:space="preserve">Компоненти сучасних комп’ютерних систем </t>
    </r>
    <r>
      <rPr>
        <i/>
        <sz val="14"/>
        <color indexed="8"/>
        <rFont val="Times New Roman"/>
        <family val="1"/>
      </rPr>
      <t>на базі фахової передвищої освіти</t>
    </r>
  </si>
  <si>
    <r>
      <rPr>
        <sz val="14"/>
        <rFont val="Times New Roman"/>
        <family val="1"/>
      </rPr>
      <t>Системний аналіз</t>
    </r>
    <r>
      <rPr>
        <i/>
        <sz val="14"/>
        <rFont val="Times New Roman"/>
        <family val="1"/>
      </rPr>
      <t xml:space="preserve">  на базі фахової передвищої освіти</t>
    </r>
  </si>
  <si>
    <t xml:space="preserve">Системи штучного інтелекту та інтелектуальний аналіз даних </t>
  </si>
  <si>
    <t xml:space="preserve"> Методи дослідження операцій </t>
  </si>
  <si>
    <t xml:space="preserve">Технологія створення програмних продуктів </t>
  </si>
  <si>
    <t>Технологія створення програмних продуктів (кур.)</t>
  </si>
  <si>
    <t>Крос-платформне програмування та захист інформації</t>
  </si>
  <si>
    <t xml:space="preserve">Автоматизоване проектування та розрахунки конструкцій </t>
  </si>
  <si>
    <t xml:space="preserve">Технології розподілених систем та паралельних обчислень </t>
  </si>
  <si>
    <t xml:space="preserve">Моделювання систем </t>
  </si>
  <si>
    <t>Декан факультету ФАМІТ</t>
  </si>
  <si>
    <t>Проектування і управління  проектами інформаційних систем</t>
  </si>
  <si>
    <t>Принципи побудови інтерфейсу для мобільних систем</t>
  </si>
  <si>
    <t>Об'єктно-орієнтовані додатки для мобільних систем</t>
  </si>
  <si>
    <t>Цифрова обробка біомедічних сигналів</t>
  </si>
  <si>
    <t xml:space="preserve">Ймовірнісні процеси і мат. статистика в автоматизованих системах  </t>
  </si>
  <si>
    <t>Автоматизовані системи наукових досліджень</t>
  </si>
  <si>
    <t xml:space="preserve">Методи математичної обробки медико-біологічних даних </t>
  </si>
  <si>
    <t xml:space="preserve"> WEB - дизайн і програмування </t>
  </si>
  <si>
    <t xml:space="preserve"> Розробка  web-орієнтованих прикладних систем </t>
  </si>
  <si>
    <t xml:space="preserve"> Web-орієнтовані  системи медичного призначення</t>
  </si>
  <si>
    <t>Апаратне забезпечення Інтернету речей</t>
  </si>
  <si>
    <t>Технології Інтернет речей</t>
  </si>
  <si>
    <t xml:space="preserve">Технології отримання та передавання медичних даних </t>
  </si>
  <si>
    <r>
      <t xml:space="preserve">Чисельні методи </t>
    </r>
    <r>
      <rPr>
        <i/>
        <sz val="14"/>
        <rFont val="Times New Roman"/>
        <family val="1"/>
      </rPr>
      <t>на базі фахової передвищої освіти</t>
    </r>
  </si>
  <si>
    <r>
      <t xml:space="preserve">Електроніка та  комп’ютерна схемотехніка </t>
    </r>
    <r>
      <rPr>
        <i/>
        <sz val="14"/>
        <rFont val="Times New Roman"/>
        <family val="1"/>
      </rPr>
      <t>на базі фахової передвищої освіти</t>
    </r>
  </si>
  <si>
    <r>
      <t>Основи нарисної геометрії і інж. графіки</t>
    </r>
    <r>
      <rPr>
        <i/>
        <sz val="14"/>
        <color indexed="8"/>
        <rFont val="Times New Roman"/>
        <family val="1"/>
      </rPr>
      <t xml:space="preserve"> на базі фахової передвищої освіти</t>
    </r>
  </si>
  <si>
    <t>Разом  на базі фахової передвищої освіти:</t>
  </si>
  <si>
    <t>Всього обов'язкові дисципліни на базі фахової передвищої освіти</t>
  </si>
  <si>
    <t>1.2.18</t>
  </si>
  <si>
    <t>1.2.19</t>
  </si>
  <si>
    <t>1.2.20</t>
  </si>
  <si>
    <t>1.1</t>
  </si>
  <si>
    <t>1, 2б д*</t>
  </si>
  <si>
    <t>1.2</t>
  </si>
  <si>
    <t>3, 4б д*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</si>
  <si>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</si>
  <si>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</si>
  <si>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</si>
  <si>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</si>
  <si>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Зав. кафедри КІТ</t>
  </si>
  <si>
    <t>2.1</t>
  </si>
  <si>
    <t>2.2</t>
  </si>
  <si>
    <t>IV. АТЕСТАЦІЯ</t>
  </si>
  <si>
    <t>№</t>
  </si>
  <si>
    <t>Форма атестації (екзамен, дипломний проект (робота))</t>
  </si>
  <si>
    <t>Атест.</t>
  </si>
  <si>
    <t>Всього обов'язкові дисципліни на базі академії</t>
  </si>
  <si>
    <r>
      <t xml:space="preserve">Кваліфікація:   </t>
    </r>
    <r>
      <rPr>
        <b/>
        <sz val="20"/>
        <rFont val="Times New Roman"/>
        <family val="1"/>
      </rPr>
      <t>бакалавр з комп’ютерних наук</t>
    </r>
  </si>
  <si>
    <t>2.1.9</t>
  </si>
  <si>
    <t>2.1.10</t>
  </si>
  <si>
    <t>Правознавство</t>
  </si>
  <si>
    <t>Психологія</t>
  </si>
  <si>
    <t>Комп’ютерна практика на базі фахової передвищої освіти</t>
  </si>
  <si>
    <t>Виробнича практика на базі фахової передвищої освіти</t>
  </si>
  <si>
    <t>Виробнича практикана базі фахової передвищої освіти</t>
  </si>
  <si>
    <t xml:space="preserve">1.3. ПРАКТИЧНА ПІДГОТОВКА </t>
  </si>
  <si>
    <t>І . ГРАФІК ОСВІТНЬОГО ПРОЦЕСУ</t>
  </si>
  <si>
    <t>2a</t>
  </si>
  <si>
    <r>
      <t xml:space="preserve">Фізика  </t>
    </r>
    <r>
      <rPr>
        <i/>
        <sz val="14"/>
        <rFont val="Times New Roman"/>
        <family val="1"/>
      </rPr>
      <t>на базі фахової передвищої освіти</t>
    </r>
  </si>
  <si>
    <t xml:space="preserve">Об'єктно-орієнтоване програмування </t>
  </si>
  <si>
    <t>"     "               2024 р.</t>
  </si>
  <si>
    <t xml:space="preserve"> План освітнього процесу   на  2024-2025 н.р.       КН  (денний приск.) </t>
  </si>
  <si>
    <t>О.Ф. тарасов</t>
  </si>
  <si>
    <t xml:space="preserve">Дискретна математика </t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</si>
  <si>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кваліф. роботи; А –  атестація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</si>
</sst>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_-;\-* #,##0_-;\ &quot;&quot;_-;_-@_-"/>
    <numFmt numFmtId="192" formatCode="#,##0;\-* #,##0_-;\ &quot;&quot;_-;_-@_-"/>
    <numFmt numFmtId="193" formatCode="#,##0.0;\-* #,##0.0_-;\ &quot;&quot;_-;_-@_-"/>
    <numFmt numFmtId="194" formatCode="#,##0.0_ ;\-#,##0.0\ "/>
    <numFmt numFmtId="195" formatCode="#,##0_ ;\-#,##0\ "/>
    <numFmt numFmtId="196" formatCode="[$-FC19]d\ mmmm\ yyyy\ &quot;г.&quot;"/>
    <numFmt numFmtId="197" formatCode="#,##0.0;\-* #,##0.0_-;\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_-;\-* #,##0.0_-;\ _-;_-@_-"/>
  </numFmts>
  <fonts count="93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i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9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8" fontId="8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8" fontId="25" fillId="0" borderId="0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90" fontId="25" fillId="0" borderId="0" xfId="0" applyNumberFormat="1" applyFont="1" applyFill="1" applyBorder="1" applyAlignment="1" applyProtection="1">
      <alignment horizontal="center" vertical="center" wrapText="1"/>
      <protection/>
    </xf>
    <xf numFmtId="188" fontId="25" fillId="0" borderId="0" xfId="0" applyNumberFormat="1" applyFont="1" applyFill="1" applyBorder="1" applyAlignment="1" applyProtection="1">
      <alignment horizontal="right"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94" fontId="25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9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/>
    </xf>
    <xf numFmtId="190" fontId="3" fillId="33" borderId="25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" fontId="3" fillId="33" borderId="3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/>
    </xf>
    <xf numFmtId="188" fontId="2" fillId="33" borderId="0" xfId="0" applyNumberFormat="1" applyFont="1" applyFill="1" applyBorder="1" applyAlignment="1" applyProtection="1">
      <alignment vertical="center"/>
      <protection/>
    </xf>
    <xf numFmtId="49" fontId="3" fillId="33" borderId="23" xfId="0" applyNumberFormat="1" applyFont="1" applyFill="1" applyBorder="1" applyAlignment="1">
      <alignment horizontal="left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33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88" fontId="3" fillId="33" borderId="22" xfId="0" applyNumberFormat="1" applyFont="1" applyFill="1" applyBorder="1" applyAlignment="1" applyProtection="1">
      <alignment vertical="center"/>
      <protection/>
    </xf>
    <xf numFmtId="49" fontId="3" fillId="33" borderId="24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188" fontId="3" fillId="33" borderId="32" xfId="0" applyNumberFormat="1" applyFont="1" applyFill="1" applyBorder="1" applyAlignment="1" applyProtection="1">
      <alignment vertical="center"/>
      <protection/>
    </xf>
    <xf numFmtId="49" fontId="3" fillId="33" borderId="36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1" fontId="3" fillId="33" borderId="38" xfId="0" applyNumberFormat="1" applyFont="1" applyFill="1" applyBorder="1" applyAlignment="1">
      <alignment horizontal="center" vertical="center"/>
    </xf>
    <xf numFmtId="0" fontId="3" fillId="33" borderId="38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1" fontId="3" fillId="33" borderId="38" xfId="0" applyNumberFormat="1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188" fontId="5" fillId="33" borderId="0" xfId="0" applyNumberFormat="1" applyFont="1" applyFill="1" applyBorder="1" applyAlignment="1" applyProtection="1">
      <alignment vertical="center"/>
      <protection/>
    </xf>
    <xf numFmtId="188" fontId="1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 applyProtection="1">
      <alignment horizontal="center" vertical="center"/>
      <protection/>
    </xf>
    <xf numFmtId="190" fontId="3" fillId="33" borderId="14" xfId="0" applyNumberFormat="1" applyFont="1" applyFill="1" applyBorder="1" applyAlignment="1" applyProtection="1">
      <alignment horizontal="center" vertical="center"/>
      <protection/>
    </xf>
    <xf numFmtId="188" fontId="3" fillId="33" borderId="22" xfId="0" applyNumberFormat="1" applyFont="1" applyFill="1" applyBorder="1" applyAlignment="1">
      <alignment horizontal="center" vertical="center" wrapText="1"/>
    </xf>
    <xf numFmtId="188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188" fontId="3" fillId="33" borderId="15" xfId="0" applyNumberFormat="1" applyFont="1" applyFill="1" applyBorder="1" applyAlignment="1" applyProtection="1">
      <alignment horizontal="center" vertical="center"/>
      <protection/>
    </xf>
    <xf numFmtId="188" fontId="3" fillId="33" borderId="16" xfId="0" applyNumberFormat="1" applyFont="1" applyFill="1" applyBorder="1" applyAlignment="1" applyProtection="1">
      <alignment horizontal="center" vertical="center"/>
      <protection/>
    </xf>
    <xf numFmtId="188" fontId="3" fillId="33" borderId="12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188" fontId="3" fillId="33" borderId="35" xfId="0" applyNumberFormat="1" applyFont="1" applyFill="1" applyBorder="1" applyAlignment="1" applyProtection="1">
      <alignment horizontal="center" vertical="center"/>
      <protection/>
    </xf>
    <xf numFmtId="188" fontId="11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83" fillId="33" borderId="15" xfId="0" applyNumberFormat="1" applyFont="1" applyFill="1" applyBorder="1" applyAlignment="1">
      <alignment horizontal="center" vertical="center" wrapText="1"/>
    </xf>
    <xf numFmtId="49" fontId="83" fillId="33" borderId="16" xfId="0" applyNumberFormat="1" applyFont="1" applyFill="1" applyBorder="1" applyAlignment="1">
      <alignment horizontal="left" vertical="center" wrapText="1"/>
    </xf>
    <xf numFmtId="49" fontId="83" fillId="33" borderId="10" xfId="0" applyNumberFormat="1" applyFont="1" applyFill="1" applyBorder="1" applyAlignment="1">
      <alignment horizontal="center" vertical="center" wrapText="1"/>
    </xf>
    <xf numFmtId="49" fontId="83" fillId="33" borderId="32" xfId="0" applyNumberFormat="1" applyFont="1" applyFill="1" applyBorder="1" applyAlignment="1">
      <alignment horizontal="left" vertical="center" wrapText="1"/>
    </xf>
    <xf numFmtId="1" fontId="3" fillId="33" borderId="41" xfId="0" applyNumberFormat="1" applyFont="1" applyFill="1" applyBorder="1" applyAlignment="1">
      <alignment horizontal="center" vertical="center" wrapText="1"/>
    </xf>
    <xf numFmtId="1" fontId="3" fillId="33" borderId="42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49" fontId="14" fillId="33" borderId="23" xfId="0" applyNumberFormat="1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center" vertical="center" wrapText="1"/>
    </xf>
    <xf numFmtId="190" fontId="3" fillId="33" borderId="43" xfId="0" applyNumberFormat="1" applyFont="1" applyFill="1" applyBorder="1" applyAlignment="1" applyProtection="1">
      <alignment horizontal="center" vertical="center"/>
      <protection/>
    </xf>
    <xf numFmtId="190" fontId="3" fillId="33" borderId="44" xfId="0" applyNumberFormat="1" applyFont="1" applyFill="1" applyBorder="1" applyAlignment="1">
      <alignment horizontal="center" vertical="center"/>
    </xf>
    <xf numFmtId="190" fontId="3" fillId="33" borderId="43" xfId="0" applyNumberFormat="1" applyFont="1" applyFill="1" applyBorder="1" applyAlignment="1">
      <alignment horizontal="center" vertical="center"/>
    </xf>
    <xf numFmtId="190" fontId="3" fillId="33" borderId="45" xfId="0" applyNumberFormat="1" applyFont="1" applyFill="1" applyBorder="1" applyAlignment="1">
      <alignment horizontal="center" vertical="center" wrapText="1"/>
    </xf>
    <xf numFmtId="190" fontId="3" fillId="33" borderId="45" xfId="0" applyNumberFormat="1" applyFont="1" applyFill="1" applyBorder="1" applyAlignment="1" applyProtection="1">
      <alignment horizontal="center" vertical="center"/>
      <protection/>
    </xf>
    <xf numFmtId="190" fontId="3" fillId="33" borderId="46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 applyProtection="1">
      <alignment horizontal="center" vertical="center"/>
      <protection/>
    </xf>
    <xf numFmtId="49" fontId="3" fillId="33" borderId="31" xfId="0" applyNumberFormat="1" applyFont="1" applyFill="1" applyBorder="1" applyAlignment="1">
      <alignment horizontal="center" vertical="center"/>
    </xf>
    <xf numFmtId="49" fontId="3" fillId="33" borderId="47" xfId="0" applyNumberFormat="1" applyFont="1" applyFill="1" applyBorder="1" applyAlignment="1">
      <alignment horizontal="center" vertical="center"/>
    </xf>
    <xf numFmtId="49" fontId="3" fillId="33" borderId="48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35" xfId="0" applyNumberFormat="1" applyFont="1" applyFill="1" applyBorder="1" applyAlignment="1">
      <alignment horizontal="center" vertical="center" wrapText="1"/>
    </xf>
    <xf numFmtId="49" fontId="14" fillId="33" borderId="3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190" fontId="6" fillId="33" borderId="22" xfId="57" applyNumberFormat="1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0" fontId="3" fillId="33" borderId="49" xfId="57" applyFont="1" applyFill="1" applyBorder="1" applyAlignment="1">
      <alignment horizontal="center" vertical="center" wrapText="1"/>
      <protection/>
    </xf>
    <xf numFmtId="0" fontId="3" fillId="33" borderId="32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190" fontId="3" fillId="33" borderId="50" xfId="0" applyNumberFormat="1" applyFont="1" applyFill="1" applyBorder="1" applyAlignment="1" applyProtection="1">
      <alignment horizontal="center" vertical="center"/>
      <protection/>
    </xf>
    <xf numFmtId="0" fontId="34" fillId="33" borderId="38" xfId="0" applyNumberFormat="1" applyFont="1" applyFill="1" applyBorder="1" applyAlignment="1">
      <alignment horizontal="center" vertical="center" wrapText="1"/>
    </xf>
    <xf numFmtId="49" fontId="34" fillId="33" borderId="38" xfId="0" applyNumberFormat="1" applyFont="1" applyFill="1" applyBorder="1" applyAlignment="1">
      <alignment horizontal="center" vertical="center" wrapText="1"/>
    </xf>
    <xf numFmtId="0" fontId="34" fillId="33" borderId="22" xfId="57" applyNumberFormat="1" applyFont="1" applyFill="1" applyBorder="1" applyAlignment="1">
      <alignment horizontal="center" vertical="center" wrapText="1"/>
      <protection/>
    </xf>
    <xf numFmtId="0" fontId="3" fillId="33" borderId="22" xfId="57" applyFont="1" applyFill="1" applyBorder="1" applyAlignment="1">
      <alignment horizontal="center" vertical="center" wrapText="1"/>
      <protection/>
    </xf>
    <xf numFmtId="190" fontId="6" fillId="33" borderId="23" xfId="57" applyNumberFormat="1" applyFont="1" applyFill="1" applyBorder="1" applyAlignment="1" applyProtection="1">
      <alignment horizontal="center" vertical="center"/>
      <protection/>
    </xf>
    <xf numFmtId="188" fontId="3" fillId="33" borderId="30" xfId="0" applyNumberFormat="1" applyFont="1" applyFill="1" applyBorder="1" applyAlignment="1">
      <alignment horizontal="center" vertical="center" wrapText="1"/>
    </xf>
    <xf numFmtId="188" fontId="3" fillId="33" borderId="23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189" fontId="3" fillId="33" borderId="10" xfId="0" applyNumberFormat="1" applyFont="1" applyFill="1" applyBorder="1" applyAlignment="1" applyProtection="1">
      <alignment horizontal="center" vertical="center"/>
      <protection/>
    </xf>
    <xf numFmtId="189" fontId="3" fillId="33" borderId="22" xfId="0" applyNumberFormat="1" applyFont="1" applyFill="1" applyBorder="1" applyAlignment="1" applyProtection="1">
      <alignment horizontal="center" vertical="center"/>
      <protection/>
    </xf>
    <xf numFmtId="189" fontId="3" fillId="33" borderId="32" xfId="0" applyNumberFormat="1" applyFont="1" applyFill="1" applyBorder="1" applyAlignment="1" applyProtection="1">
      <alignment horizontal="center" vertical="center"/>
      <protection/>
    </xf>
    <xf numFmtId="189" fontId="3" fillId="33" borderId="52" xfId="0" applyNumberFormat="1" applyFont="1" applyFill="1" applyBorder="1" applyAlignment="1" applyProtection="1">
      <alignment horizontal="center" vertical="center"/>
      <protection/>
    </xf>
    <xf numFmtId="189" fontId="3" fillId="33" borderId="53" xfId="0" applyNumberFormat="1" applyFont="1" applyFill="1" applyBorder="1" applyAlignment="1" applyProtection="1">
      <alignment horizontal="center" vertical="center"/>
      <protection/>
    </xf>
    <xf numFmtId="189" fontId="3" fillId="33" borderId="54" xfId="0" applyNumberFormat="1" applyFont="1" applyFill="1" applyBorder="1" applyAlignment="1" applyProtection="1">
      <alignment horizontal="center" vertical="center"/>
      <protection/>
    </xf>
    <xf numFmtId="0" fontId="3" fillId="33" borderId="55" xfId="0" applyNumberFormat="1" applyFont="1" applyFill="1" applyBorder="1" applyAlignment="1" applyProtection="1">
      <alignment horizontal="center" vertical="center"/>
      <protection/>
    </xf>
    <xf numFmtId="0" fontId="3" fillId="33" borderId="56" xfId="0" applyNumberFormat="1" applyFont="1" applyFill="1" applyBorder="1" applyAlignment="1" applyProtection="1">
      <alignment horizontal="center" vertical="center"/>
      <protection/>
    </xf>
    <xf numFmtId="188" fontId="3" fillId="33" borderId="57" xfId="0" applyNumberFormat="1" applyFont="1" applyFill="1" applyBorder="1" applyAlignment="1" applyProtection="1">
      <alignment horizontal="center" vertical="center"/>
      <protection/>
    </xf>
    <xf numFmtId="188" fontId="3" fillId="33" borderId="58" xfId="0" applyNumberFormat="1" applyFont="1" applyFill="1" applyBorder="1" applyAlignment="1" applyProtection="1">
      <alignment horizontal="center" vertical="center"/>
      <protection/>
    </xf>
    <xf numFmtId="188" fontId="3" fillId="33" borderId="59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49" fontId="83" fillId="33" borderId="30" xfId="0" applyNumberFormat="1" applyFont="1" applyFill="1" applyBorder="1" applyAlignment="1">
      <alignment horizontal="left" vertical="center" wrapText="1"/>
    </xf>
    <xf numFmtId="188" fontId="3" fillId="33" borderId="26" xfId="0" applyNumberFormat="1" applyFont="1" applyFill="1" applyBorder="1" applyAlignment="1" applyProtection="1">
      <alignment horizontal="center" vertical="center"/>
      <protection/>
    </xf>
    <xf numFmtId="188" fontId="3" fillId="33" borderId="27" xfId="0" applyNumberFormat="1" applyFont="1" applyFill="1" applyBorder="1" applyAlignment="1" applyProtection="1">
      <alignment horizontal="center" vertical="center"/>
      <protection/>
    </xf>
    <xf numFmtId="188" fontId="3" fillId="33" borderId="28" xfId="0" applyNumberFormat="1" applyFont="1" applyFill="1" applyBorder="1" applyAlignment="1" applyProtection="1">
      <alignment horizontal="center" vertical="center"/>
      <protection/>
    </xf>
    <xf numFmtId="190" fontId="3" fillId="33" borderId="60" xfId="0" applyNumberFormat="1" applyFont="1" applyFill="1" applyBorder="1" applyAlignment="1" applyProtection="1">
      <alignment horizontal="center" vertical="center"/>
      <protection/>
    </xf>
    <xf numFmtId="188" fontId="3" fillId="33" borderId="11" xfId="0" applyNumberFormat="1" applyFont="1" applyFill="1" applyBorder="1" applyAlignment="1" applyProtection="1">
      <alignment horizontal="center" vertical="center"/>
      <protection/>
    </xf>
    <xf numFmtId="188" fontId="3" fillId="33" borderId="30" xfId="0" applyNumberFormat="1" applyFont="1" applyFill="1" applyBorder="1" applyAlignment="1" applyProtection="1">
      <alignment horizontal="center" vertical="center"/>
      <protection/>
    </xf>
    <xf numFmtId="188" fontId="3" fillId="33" borderId="29" xfId="0" applyNumberFormat="1" applyFont="1" applyFill="1" applyBorder="1" applyAlignment="1" applyProtection="1">
      <alignment horizontal="center" vertical="center"/>
      <protection/>
    </xf>
    <xf numFmtId="188" fontId="3" fillId="33" borderId="22" xfId="0" applyNumberFormat="1" applyFont="1" applyFill="1" applyBorder="1" applyAlignment="1" applyProtection="1">
      <alignment horizontal="center" vertical="center"/>
      <protection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188" fontId="3" fillId="33" borderId="23" xfId="0" applyNumberFormat="1" applyFont="1" applyFill="1" applyBorder="1" applyAlignment="1" applyProtection="1">
      <alignment horizontal="center" vertical="center"/>
      <protection/>
    </xf>
    <xf numFmtId="188" fontId="3" fillId="33" borderId="24" xfId="0" applyNumberFormat="1" applyFont="1" applyFill="1" applyBorder="1" applyAlignment="1" applyProtection="1">
      <alignment horizontal="center" vertical="center"/>
      <protection/>
    </xf>
    <xf numFmtId="188" fontId="3" fillId="33" borderId="32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14" fillId="33" borderId="61" xfId="0" applyNumberFormat="1" applyFont="1" applyFill="1" applyBorder="1" applyAlignment="1">
      <alignment horizontal="left" vertical="center" wrapText="1"/>
    </xf>
    <xf numFmtId="189" fontId="84" fillId="33" borderId="10" xfId="0" applyNumberFormat="1" applyFont="1" applyFill="1" applyBorder="1" applyAlignment="1" applyProtection="1">
      <alignment horizontal="center" vertical="center"/>
      <protection/>
    </xf>
    <xf numFmtId="189" fontId="84" fillId="33" borderId="22" xfId="0" applyNumberFormat="1" applyFont="1" applyFill="1" applyBorder="1" applyAlignment="1" applyProtection="1">
      <alignment horizontal="center" vertical="center"/>
      <protection/>
    </xf>
    <xf numFmtId="189" fontId="84" fillId="33" borderId="23" xfId="0" applyNumberFormat="1" applyFont="1" applyFill="1" applyBorder="1" applyAlignment="1" applyProtection="1">
      <alignment horizontal="center" vertical="center"/>
      <protection/>
    </xf>
    <xf numFmtId="189" fontId="3" fillId="33" borderId="24" xfId="0" applyNumberFormat="1" applyFont="1" applyFill="1" applyBorder="1" applyAlignment="1" applyProtection="1">
      <alignment horizontal="center" vertical="center"/>
      <protection/>
    </xf>
    <xf numFmtId="189" fontId="3" fillId="33" borderId="23" xfId="0" applyNumberFormat="1" applyFont="1" applyFill="1" applyBorder="1" applyAlignment="1" applyProtection="1">
      <alignment horizontal="center" vertical="center"/>
      <protection/>
    </xf>
    <xf numFmtId="189" fontId="84" fillId="33" borderId="32" xfId="0" applyNumberFormat="1" applyFont="1" applyFill="1" applyBorder="1" applyAlignment="1" applyProtection="1">
      <alignment horizontal="center" vertical="center"/>
      <protection/>
    </xf>
    <xf numFmtId="188" fontId="85" fillId="33" borderId="0" xfId="0" applyNumberFormat="1" applyFont="1" applyFill="1" applyBorder="1" applyAlignment="1" applyProtection="1">
      <alignment vertical="center"/>
      <protection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61" xfId="0" applyNumberFormat="1" applyFont="1" applyFill="1" applyBorder="1" applyAlignment="1">
      <alignment horizontal="left" vertical="center" wrapText="1"/>
    </xf>
    <xf numFmtId="189" fontId="3" fillId="33" borderId="15" xfId="0" applyNumberFormat="1" applyFont="1" applyFill="1" applyBorder="1" applyAlignment="1" applyProtection="1">
      <alignment horizontal="center" vertical="center"/>
      <protection/>
    </xf>
    <xf numFmtId="189" fontId="3" fillId="33" borderId="12" xfId="0" applyNumberFormat="1" applyFont="1" applyFill="1" applyBorder="1" applyAlignment="1" applyProtection="1">
      <alignment horizontal="center" vertical="center"/>
      <protection/>
    </xf>
    <xf numFmtId="189" fontId="3" fillId="33" borderId="30" xfId="0" applyNumberFormat="1" applyFont="1" applyFill="1" applyBorder="1" applyAlignment="1" applyProtection="1">
      <alignment horizontal="center" vertical="center"/>
      <protection/>
    </xf>
    <xf numFmtId="189" fontId="3" fillId="33" borderId="11" xfId="0" applyNumberFormat="1" applyFont="1" applyFill="1" applyBorder="1" applyAlignment="1" applyProtection="1">
      <alignment horizontal="center" vertical="center"/>
      <protection/>
    </xf>
    <xf numFmtId="189" fontId="3" fillId="33" borderId="16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49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191" fontId="3" fillId="33" borderId="12" xfId="0" applyNumberFormat="1" applyFont="1" applyFill="1" applyBorder="1" applyAlignment="1" applyProtection="1">
      <alignment horizontal="center" vertical="center"/>
      <protection/>
    </xf>
    <xf numFmtId="189" fontId="14" fillId="33" borderId="30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>
      <alignment horizontal="center" vertical="center" wrapText="1"/>
    </xf>
    <xf numFmtId="191" fontId="3" fillId="33" borderId="30" xfId="0" applyNumberFormat="1" applyFont="1" applyFill="1" applyBorder="1" applyAlignment="1" applyProtection="1">
      <alignment horizontal="center" vertical="center"/>
      <protection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188" fontId="3" fillId="33" borderId="0" xfId="0" applyNumberFormat="1" applyFont="1" applyFill="1" applyBorder="1" applyAlignment="1" applyProtection="1">
      <alignment vertical="center"/>
      <protection/>
    </xf>
    <xf numFmtId="0" fontId="3" fillId="33" borderId="41" xfId="0" applyNumberFormat="1" applyFont="1" applyFill="1" applyBorder="1" applyAlignment="1" applyProtection="1">
      <alignment horizontal="center" vertical="center"/>
      <protection/>
    </xf>
    <xf numFmtId="0" fontId="3" fillId="33" borderId="66" xfId="0" applyFont="1" applyFill="1" applyBorder="1" applyAlignment="1">
      <alignment horizontal="center" vertical="center"/>
    </xf>
    <xf numFmtId="1" fontId="3" fillId="33" borderId="41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189" fontId="3" fillId="33" borderId="41" xfId="0" applyNumberFormat="1" applyFont="1" applyFill="1" applyBorder="1" applyAlignment="1" applyProtection="1">
      <alignment horizontal="center" vertical="center"/>
      <protection/>
    </xf>
    <xf numFmtId="49" fontId="83" fillId="33" borderId="67" xfId="0" applyNumberFormat="1" applyFont="1" applyFill="1" applyBorder="1" applyAlignment="1">
      <alignment horizontal="left" vertical="center" wrapText="1"/>
    </xf>
    <xf numFmtId="49" fontId="83" fillId="33" borderId="31" xfId="0" applyNumberFormat="1" applyFont="1" applyFill="1" applyBorder="1" applyAlignment="1">
      <alignment horizontal="center" vertical="center"/>
    </xf>
    <xf numFmtId="0" fontId="83" fillId="33" borderId="38" xfId="0" applyNumberFormat="1" applyFont="1" applyFill="1" applyBorder="1" applyAlignment="1">
      <alignment horizontal="center" vertical="center"/>
    </xf>
    <xf numFmtId="49" fontId="83" fillId="33" borderId="38" xfId="0" applyNumberFormat="1" applyFont="1" applyFill="1" applyBorder="1" applyAlignment="1">
      <alignment horizontal="center" vertical="center"/>
    </xf>
    <xf numFmtId="0" fontId="83" fillId="33" borderId="41" xfId="0" applyNumberFormat="1" applyFont="1" applyFill="1" applyBorder="1" applyAlignment="1" applyProtection="1">
      <alignment horizontal="center" vertical="center"/>
      <protection/>
    </xf>
    <xf numFmtId="190" fontId="83" fillId="33" borderId="14" xfId="0" applyNumberFormat="1" applyFont="1" applyFill="1" applyBorder="1" applyAlignment="1" applyProtection="1">
      <alignment horizontal="center" vertical="center"/>
      <protection/>
    </xf>
    <xf numFmtId="0" fontId="83" fillId="33" borderId="66" xfId="0" applyFont="1" applyFill="1" applyBorder="1" applyAlignment="1">
      <alignment horizontal="center" vertical="center"/>
    </xf>
    <xf numFmtId="1" fontId="83" fillId="33" borderId="38" xfId="0" applyNumberFormat="1" applyFont="1" applyFill="1" applyBorder="1" applyAlignment="1">
      <alignment horizontal="center" vertical="center"/>
    </xf>
    <xf numFmtId="1" fontId="83" fillId="33" borderId="41" xfId="0" applyNumberFormat="1" applyFont="1" applyFill="1" applyBorder="1" applyAlignment="1">
      <alignment horizontal="center" vertical="center"/>
    </xf>
    <xf numFmtId="0" fontId="83" fillId="33" borderId="62" xfId="0" applyFont="1" applyFill="1" applyBorder="1" applyAlignment="1">
      <alignment horizontal="center" vertical="center" wrapText="1"/>
    </xf>
    <xf numFmtId="0" fontId="86" fillId="33" borderId="63" xfId="0" applyFont="1" applyFill="1" applyBorder="1" applyAlignment="1">
      <alignment horizontal="center" vertical="center" wrapText="1"/>
    </xf>
    <xf numFmtId="0" fontId="86" fillId="33" borderId="64" xfId="0" applyFont="1" applyFill="1" applyBorder="1" applyAlignment="1">
      <alignment horizontal="center" vertical="center" wrapText="1"/>
    </xf>
    <xf numFmtId="0" fontId="86" fillId="33" borderId="65" xfId="0" applyFont="1" applyFill="1" applyBorder="1" applyAlignment="1">
      <alignment horizontal="center" vertical="center" wrapText="1"/>
    </xf>
    <xf numFmtId="188" fontId="86" fillId="33" borderId="0" xfId="0" applyNumberFormat="1" applyFont="1" applyFill="1" applyBorder="1" applyAlignment="1" applyProtection="1">
      <alignment vertical="center"/>
      <protection/>
    </xf>
    <xf numFmtId="0" fontId="83" fillId="33" borderId="22" xfId="0" applyNumberFormat="1" applyFont="1" applyFill="1" applyBorder="1" applyAlignment="1">
      <alignment horizontal="center" vertical="center"/>
    </xf>
    <xf numFmtId="49" fontId="3" fillId="33" borderId="67" xfId="0" applyNumberFormat="1" applyFont="1" applyFill="1" applyBorder="1" applyAlignment="1">
      <alignment horizontal="left" vertical="center" wrapText="1"/>
    </xf>
    <xf numFmtId="0" fontId="3" fillId="33" borderId="68" xfId="0" applyNumberFormat="1" applyFont="1" applyFill="1" applyBorder="1" applyAlignment="1">
      <alignment horizontal="center" vertical="center"/>
    </xf>
    <xf numFmtId="0" fontId="3" fillId="33" borderId="67" xfId="0" applyNumberFormat="1" applyFont="1" applyFill="1" applyBorder="1" applyAlignment="1" applyProtection="1">
      <alignment horizontal="center" vertical="center"/>
      <protection/>
    </xf>
    <xf numFmtId="0" fontId="3" fillId="33" borderId="69" xfId="0" applyNumberFormat="1" applyFont="1" applyFill="1" applyBorder="1" applyAlignment="1">
      <alignment horizontal="center" vertical="center" wrapText="1"/>
    </xf>
    <xf numFmtId="0" fontId="3" fillId="33" borderId="66" xfId="0" applyNumberFormat="1" applyFont="1" applyFill="1" applyBorder="1" applyAlignment="1">
      <alignment horizontal="center" vertical="center" wrapText="1"/>
    </xf>
    <xf numFmtId="0" fontId="3" fillId="33" borderId="47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/>
    </xf>
    <xf numFmtId="49" fontId="3" fillId="33" borderId="70" xfId="0" applyNumberFormat="1" applyFont="1" applyFill="1" applyBorder="1" applyAlignment="1">
      <alignment horizontal="center" vertical="center"/>
    </xf>
    <xf numFmtId="190" fontId="3" fillId="33" borderId="21" xfId="0" applyNumberFormat="1" applyFont="1" applyFill="1" applyBorder="1" applyAlignment="1">
      <alignment horizontal="center" vertical="center"/>
    </xf>
    <xf numFmtId="49" fontId="3" fillId="33" borderId="71" xfId="0" applyNumberFormat="1" applyFont="1" applyFill="1" applyBorder="1" applyAlignment="1">
      <alignment horizontal="left" vertical="center" wrapText="1"/>
    </xf>
    <xf numFmtId="0" fontId="3" fillId="33" borderId="36" xfId="0" applyNumberFormat="1" applyFont="1" applyFill="1" applyBorder="1" applyAlignment="1">
      <alignment horizontal="center" vertical="center"/>
    </xf>
    <xf numFmtId="0" fontId="3" fillId="33" borderId="42" xfId="0" applyNumberFormat="1" applyFont="1" applyFill="1" applyBorder="1" applyAlignment="1" applyProtection="1">
      <alignment horizontal="center" vertical="center"/>
      <protection/>
    </xf>
    <xf numFmtId="0" fontId="3" fillId="33" borderId="72" xfId="0" applyFont="1" applyFill="1" applyBorder="1" applyAlignment="1">
      <alignment horizontal="center" vertical="center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73" xfId="0" applyNumberFormat="1" applyFont="1" applyFill="1" applyBorder="1" applyAlignment="1">
      <alignment horizontal="center" vertical="center" wrapText="1"/>
    </xf>
    <xf numFmtId="0" fontId="3" fillId="33" borderId="72" xfId="0" applyNumberFormat="1" applyFont="1" applyFill="1" applyBorder="1" applyAlignment="1">
      <alignment horizontal="center" vertical="center" wrapText="1"/>
    </xf>
    <xf numFmtId="0" fontId="3" fillId="33" borderId="48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1" fontId="3" fillId="33" borderId="23" xfId="0" applyNumberFormat="1" applyFont="1" applyFill="1" applyBorder="1" applyAlignment="1">
      <alignment horizontal="center" vertical="center"/>
    </xf>
    <xf numFmtId="190" fontId="3" fillId="33" borderId="25" xfId="0" applyNumberFormat="1" applyFont="1" applyFill="1" applyBorder="1" applyAlignment="1">
      <alignment horizontal="center" vertical="center"/>
    </xf>
    <xf numFmtId="49" fontId="14" fillId="33" borderId="49" xfId="0" applyNumberFormat="1" applyFont="1" applyFill="1" applyBorder="1" applyAlignment="1">
      <alignment horizontal="left" vertical="center" wrapText="1"/>
    </xf>
    <xf numFmtId="192" fontId="3" fillId="33" borderId="22" xfId="0" applyNumberFormat="1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left" vertical="center" wrapText="1"/>
    </xf>
    <xf numFmtId="194" fontId="3" fillId="33" borderId="0" xfId="0" applyNumberFormat="1" applyFont="1" applyFill="1" applyBorder="1" applyAlignment="1" applyProtection="1">
      <alignment vertical="center"/>
      <protection/>
    </xf>
    <xf numFmtId="192" fontId="3" fillId="33" borderId="12" xfId="0" applyNumberFormat="1" applyFont="1" applyFill="1" applyBorder="1" applyAlignment="1" applyProtection="1">
      <alignment vertical="center"/>
      <protection/>
    </xf>
    <xf numFmtId="0" fontId="3" fillId="33" borderId="30" xfId="0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188" fontId="3" fillId="33" borderId="15" xfId="0" applyNumberFormat="1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>
      <alignment vertical="center" wrapText="1"/>
    </xf>
    <xf numFmtId="188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83" fillId="33" borderId="22" xfId="0" applyFont="1" applyFill="1" applyBorder="1" applyAlignment="1">
      <alignment horizontal="center" vertical="center" wrapText="1"/>
    </xf>
    <xf numFmtId="0" fontId="83" fillId="33" borderId="23" xfId="0" applyFont="1" applyFill="1" applyBorder="1" applyAlignment="1">
      <alignment horizontal="center" vertical="center" wrapText="1"/>
    </xf>
    <xf numFmtId="190" fontId="83" fillId="33" borderId="25" xfId="0" applyNumberFormat="1" applyFont="1" applyFill="1" applyBorder="1" applyAlignment="1">
      <alignment horizontal="center" vertical="center" wrapText="1"/>
    </xf>
    <xf numFmtId="0" fontId="83" fillId="33" borderId="24" xfId="0" applyFont="1" applyFill="1" applyBorder="1" applyAlignment="1">
      <alignment horizontal="center" vertical="center"/>
    </xf>
    <xf numFmtId="0" fontId="83" fillId="33" borderId="22" xfId="0" applyFont="1" applyFill="1" applyBorder="1" applyAlignment="1">
      <alignment horizontal="center" vertical="center"/>
    </xf>
    <xf numFmtId="1" fontId="83" fillId="33" borderId="22" xfId="0" applyNumberFormat="1" applyFont="1" applyFill="1" applyBorder="1" applyAlignment="1">
      <alignment horizontal="center" vertical="center"/>
    </xf>
    <xf numFmtId="1" fontId="83" fillId="33" borderId="23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horizontal="center" vertical="center" wrapText="1"/>
    </xf>
    <xf numFmtId="188" fontId="83" fillId="33" borderId="0" xfId="0" applyNumberFormat="1" applyFont="1" applyFill="1" applyBorder="1" applyAlignment="1" applyProtection="1">
      <alignment vertical="center"/>
      <protection/>
    </xf>
    <xf numFmtId="49" fontId="83" fillId="33" borderId="40" xfId="0" applyNumberFormat="1" applyFont="1" applyFill="1" applyBorder="1" applyAlignment="1">
      <alignment horizontal="left" vertical="center" wrapText="1"/>
    </xf>
    <xf numFmtId="49" fontId="83" fillId="33" borderId="24" xfId="0" applyNumberFormat="1" applyFont="1" applyFill="1" applyBorder="1" applyAlignment="1">
      <alignment horizontal="center" vertical="center"/>
    </xf>
    <xf numFmtId="49" fontId="88" fillId="33" borderId="40" xfId="0" applyNumberFormat="1" applyFont="1" applyFill="1" applyBorder="1" applyAlignment="1">
      <alignment horizontal="left" vertical="center" wrapText="1"/>
    </xf>
    <xf numFmtId="49" fontId="3" fillId="33" borderId="32" xfId="0" applyNumberFormat="1" applyFont="1" applyFill="1" applyBorder="1" applyAlignment="1">
      <alignment horizontal="left" vertical="center" wrapText="1"/>
    </xf>
    <xf numFmtId="49" fontId="14" fillId="33" borderId="40" xfId="0" applyNumberFormat="1" applyFont="1" applyFill="1" applyBorder="1" applyAlignment="1">
      <alignment horizontal="left" vertical="center" wrapText="1"/>
    </xf>
    <xf numFmtId="49" fontId="3" fillId="33" borderId="39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190" fontId="3" fillId="33" borderId="78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 wrapText="1"/>
    </xf>
    <xf numFmtId="1" fontId="3" fillId="33" borderId="35" xfId="0" applyNumberFormat="1" applyFont="1" applyFill="1" applyBorder="1" applyAlignment="1">
      <alignment horizontal="center" vertical="center"/>
    </xf>
    <xf numFmtId="0" fontId="3" fillId="33" borderId="35" xfId="0" applyNumberFormat="1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left" vertical="center" wrapText="1"/>
    </xf>
    <xf numFmtId="189" fontId="84" fillId="33" borderId="24" xfId="0" applyNumberFormat="1" applyFont="1" applyFill="1" applyBorder="1" applyAlignment="1" applyProtection="1">
      <alignment horizontal="center" vertical="center"/>
      <protection/>
    </xf>
    <xf numFmtId="49" fontId="14" fillId="33" borderId="32" xfId="0" applyNumberFormat="1" applyFont="1" applyFill="1" applyBorder="1" applyAlignment="1">
      <alignment horizontal="left" vertical="center" wrapText="1"/>
    </xf>
    <xf numFmtId="0" fontId="3" fillId="33" borderId="79" xfId="0" applyNumberFormat="1" applyFont="1" applyFill="1" applyBorder="1" applyAlignment="1">
      <alignment horizontal="center" vertical="center"/>
    </xf>
    <xf numFmtId="49" fontId="3" fillId="33" borderId="80" xfId="0" applyNumberFormat="1" applyFont="1" applyFill="1" applyBorder="1" applyAlignment="1">
      <alignment horizontal="center" vertical="center"/>
    </xf>
    <xf numFmtId="0" fontId="3" fillId="33" borderId="81" xfId="0" applyNumberFormat="1" applyFont="1" applyFill="1" applyBorder="1" applyAlignment="1" applyProtection="1">
      <alignment horizontal="center" vertical="center"/>
      <protection/>
    </xf>
    <xf numFmtId="190" fontId="3" fillId="33" borderId="82" xfId="0" applyNumberFormat="1" applyFont="1" applyFill="1" applyBorder="1" applyAlignment="1">
      <alignment horizontal="center" vertical="center"/>
    </xf>
    <xf numFmtId="190" fontId="3" fillId="33" borderId="83" xfId="0" applyNumberFormat="1" applyFont="1" applyFill="1" applyBorder="1" applyAlignment="1">
      <alignment horizontal="center" vertical="center"/>
    </xf>
    <xf numFmtId="190" fontId="3" fillId="33" borderId="84" xfId="0" applyNumberFormat="1" applyFont="1" applyFill="1" applyBorder="1" applyAlignment="1">
      <alignment horizontal="center" vertical="center"/>
    </xf>
    <xf numFmtId="190" fontId="3" fillId="33" borderId="85" xfId="0" applyNumberFormat="1" applyFont="1" applyFill="1" applyBorder="1" applyAlignment="1">
      <alignment horizontal="center" vertical="center"/>
    </xf>
    <xf numFmtId="190" fontId="3" fillId="33" borderId="81" xfId="0" applyNumberFormat="1" applyFont="1" applyFill="1" applyBorder="1" applyAlignment="1">
      <alignment horizontal="center" vertical="center"/>
    </xf>
    <xf numFmtId="190" fontId="3" fillId="33" borderId="86" xfId="0" applyNumberFormat="1" applyFont="1" applyFill="1" applyBorder="1" applyAlignment="1">
      <alignment horizontal="center" vertical="center"/>
    </xf>
    <xf numFmtId="190" fontId="3" fillId="33" borderId="81" xfId="0" applyNumberFormat="1" applyFont="1" applyFill="1" applyBorder="1" applyAlignment="1" applyProtection="1">
      <alignment horizontal="center" vertical="center"/>
      <protection/>
    </xf>
    <xf numFmtId="190" fontId="3" fillId="33" borderId="87" xfId="0" applyNumberFormat="1" applyFont="1" applyFill="1" applyBorder="1" applyAlignment="1">
      <alignment horizontal="center" vertical="center"/>
    </xf>
    <xf numFmtId="1" fontId="3" fillId="33" borderId="87" xfId="0" applyNumberFormat="1" applyFont="1" applyFill="1" applyBorder="1" applyAlignment="1">
      <alignment horizontal="center" vertical="center"/>
    </xf>
    <xf numFmtId="49" fontId="3" fillId="33" borderId="62" xfId="0" applyNumberFormat="1" applyFont="1" applyFill="1" applyBorder="1" applyAlignment="1">
      <alignment horizontal="center" vertical="center" wrapText="1"/>
    </xf>
    <xf numFmtId="49" fontId="3" fillId="33" borderId="88" xfId="0" applyNumberFormat="1" applyFont="1" applyFill="1" applyBorder="1" applyAlignment="1">
      <alignment horizontal="left" vertical="center" wrapText="1"/>
    </xf>
    <xf numFmtId="188" fontId="3" fillId="33" borderId="12" xfId="0" applyNumberFormat="1" applyFont="1" applyFill="1" applyBorder="1" applyAlignment="1" applyProtection="1">
      <alignment vertical="center"/>
      <protection/>
    </xf>
    <xf numFmtId="190" fontId="3" fillId="33" borderId="12" xfId="0" applyNumberFormat="1" applyFont="1" applyFill="1" applyBorder="1" applyAlignment="1" applyProtection="1">
      <alignment horizontal="center" vertical="center"/>
      <protection/>
    </xf>
    <xf numFmtId="188" fontId="3" fillId="33" borderId="29" xfId="0" applyNumberFormat="1" applyFont="1" applyFill="1" applyBorder="1" applyAlignment="1" applyProtection="1">
      <alignment vertical="center"/>
      <protection/>
    </xf>
    <xf numFmtId="188" fontId="3" fillId="33" borderId="11" xfId="0" applyNumberFormat="1" applyFont="1" applyFill="1" applyBorder="1" applyAlignment="1" applyProtection="1">
      <alignment vertical="center"/>
      <protection/>
    </xf>
    <xf numFmtId="0" fontId="3" fillId="33" borderId="36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>
      <alignment horizontal="left" vertical="center" wrapText="1"/>
    </xf>
    <xf numFmtId="49" fontId="3" fillId="33" borderId="55" xfId="0" applyNumberFormat="1" applyFont="1" applyFill="1" applyBorder="1" applyAlignment="1">
      <alignment horizontal="center" vertical="center"/>
    </xf>
    <xf numFmtId="189" fontId="3" fillId="33" borderId="55" xfId="0" applyNumberFormat="1" applyFont="1" applyFill="1" applyBorder="1" applyAlignment="1" applyProtection="1">
      <alignment horizontal="center" vertical="center"/>
      <protection/>
    </xf>
    <xf numFmtId="190" fontId="3" fillId="33" borderId="55" xfId="0" applyNumberFormat="1" applyFont="1" applyFill="1" applyBorder="1" applyAlignment="1" applyProtection="1">
      <alignment horizontal="center" vertical="center"/>
      <protection/>
    </xf>
    <xf numFmtId="0" fontId="3" fillId="33" borderId="55" xfId="0" applyFont="1" applyFill="1" applyBorder="1" applyAlignment="1">
      <alignment horizontal="center" vertical="center" wrapText="1"/>
    </xf>
    <xf numFmtId="1" fontId="3" fillId="33" borderId="55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49" fontId="3" fillId="33" borderId="89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189" fontId="3" fillId="33" borderId="29" xfId="0" applyNumberFormat="1" applyFont="1" applyFill="1" applyBorder="1" applyAlignment="1" applyProtection="1">
      <alignment horizontal="center" vertical="center"/>
      <protection/>
    </xf>
    <xf numFmtId="190" fontId="3" fillId="33" borderId="90" xfId="0" applyNumberFormat="1" applyFont="1" applyFill="1" applyBorder="1" applyAlignment="1" applyProtection="1">
      <alignment horizontal="center" vertical="center"/>
      <protection/>
    </xf>
    <xf numFmtId="1" fontId="3" fillId="33" borderId="2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 wrapText="1"/>
    </xf>
    <xf numFmtId="1" fontId="3" fillId="33" borderId="30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49" fontId="3" fillId="33" borderId="91" xfId="0" applyNumberFormat="1" applyFont="1" applyFill="1" applyBorder="1" applyAlignment="1">
      <alignment horizontal="center" vertical="center"/>
    </xf>
    <xf numFmtId="49" fontId="3" fillId="33" borderId="9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 horizontal="center" vertical="center"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93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188" fontId="3" fillId="33" borderId="39" xfId="0" applyNumberFormat="1" applyFont="1" applyFill="1" applyBorder="1" applyAlignment="1" applyProtection="1">
      <alignment vertical="center"/>
      <protection/>
    </xf>
    <xf numFmtId="188" fontId="3" fillId="33" borderId="40" xfId="0" applyNumberFormat="1" applyFont="1" applyFill="1" applyBorder="1" applyAlignment="1" applyProtection="1">
      <alignment vertical="center"/>
      <protection/>
    </xf>
    <xf numFmtId="1" fontId="3" fillId="33" borderId="23" xfId="0" applyNumberFormat="1" applyFont="1" applyFill="1" applyBorder="1" applyAlignment="1">
      <alignment horizontal="left" vertical="center" wrapText="1"/>
    </xf>
    <xf numFmtId="188" fontId="3" fillId="33" borderId="16" xfId="0" applyNumberFormat="1" applyFont="1" applyFill="1" applyBorder="1" applyAlignment="1" applyProtection="1">
      <alignment vertical="center"/>
      <protection/>
    </xf>
    <xf numFmtId="190" fontId="3" fillId="33" borderId="43" xfId="0" applyNumberFormat="1" applyFont="1" applyFill="1" applyBorder="1" applyAlignment="1">
      <alignment horizontal="center" vertical="center" wrapText="1"/>
    </xf>
    <xf numFmtId="190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92" xfId="0" applyFont="1" applyFill="1" applyBorder="1" applyAlignment="1">
      <alignment horizontal="center" vertical="center" wrapText="1"/>
    </xf>
    <xf numFmtId="190" fontId="3" fillId="33" borderId="94" xfId="0" applyNumberFormat="1" applyFont="1" applyFill="1" applyBorder="1" applyAlignment="1">
      <alignment horizontal="center" vertical="center" wrapText="1"/>
    </xf>
    <xf numFmtId="1" fontId="3" fillId="33" borderId="55" xfId="0" applyNumberFormat="1" applyFont="1" applyFill="1" applyBorder="1" applyAlignment="1">
      <alignment horizontal="center" vertical="center"/>
    </xf>
    <xf numFmtId="0" fontId="3" fillId="33" borderId="55" xfId="0" applyNumberFormat="1" applyFont="1" applyFill="1" applyBorder="1" applyAlignment="1">
      <alignment horizontal="center" vertical="center"/>
    </xf>
    <xf numFmtId="1" fontId="3" fillId="33" borderId="56" xfId="0" applyNumberFormat="1" applyFont="1" applyFill="1" applyBorder="1" applyAlignment="1">
      <alignment horizontal="center" vertical="center" wrapText="1"/>
    </xf>
    <xf numFmtId="188" fontId="3" fillId="33" borderId="24" xfId="0" applyNumberFormat="1" applyFont="1" applyFill="1" applyBorder="1" applyAlignment="1" applyProtection="1">
      <alignment vertical="center"/>
      <protection/>
    </xf>
    <xf numFmtId="1" fontId="3" fillId="33" borderId="3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188" fontId="2" fillId="33" borderId="0" xfId="0" applyNumberFormat="1" applyFont="1" applyFill="1" applyBorder="1" applyAlignment="1" applyProtection="1">
      <alignment horizontal="right" vertical="center"/>
      <protection/>
    </xf>
    <xf numFmtId="189" fontId="3" fillId="33" borderId="47" xfId="0" applyNumberFormat="1" applyFont="1" applyFill="1" applyBorder="1" applyAlignment="1" applyProtection="1">
      <alignment horizontal="center" vertical="center"/>
      <protection/>
    </xf>
    <xf numFmtId="49" fontId="3" fillId="33" borderId="33" xfId="0" applyNumberFormat="1" applyFont="1" applyFill="1" applyBorder="1" applyAlignment="1">
      <alignment horizontal="left" vertical="center" wrapText="1"/>
    </xf>
    <xf numFmtId="190" fontId="3" fillId="33" borderId="50" xfId="0" applyNumberFormat="1" applyFont="1" applyFill="1" applyBorder="1" applyAlignment="1">
      <alignment horizontal="center" vertical="center"/>
    </xf>
    <xf numFmtId="190" fontId="3" fillId="33" borderId="94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49" fontId="3" fillId="33" borderId="79" xfId="0" applyNumberFormat="1" applyFont="1" applyFill="1" applyBorder="1" applyAlignment="1">
      <alignment horizontal="center" vertical="center"/>
    </xf>
    <xf numFmtId="190" fontId="3" fillId="33" borderId="81" xfId="0" applyNumberFormat="1" applyFont="1" applyFill="1" applyBorder="1" applyAlignment="1">
      <alignment horizontal="center" vertical="center" wrapText="1"/>
    </xf>
    <xf numFmtId="190" fontId="3" fillId="33" borderId="82" xfId="0" applyNumberFormat="1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188" fontId="3" fillId="33" borderId="84" xfId="0" applyNumberFormat="1" applyFont="1" applyFill="1" applyBorder="1" applyAlignment="1" applyProtection="1">
      <alignment horizontal="center" vertical="center"/>
      <protection/>
    </xf>
    <xf numFmtId="1" fontId="3" fillId="33" borderId="96" xfId="0" applyNumberFormat="1" applyFont="1" applyFill="1" applyBorder="1" applyAlignment="1">
      <alignment horizontal="center" vertical="center" wrapText="1"/>
    </xf>
    <xf numFmtId="188" fontId="3" fillId="33" borderId="95" xfId="0" applyNumberFormat="1" applyFont="1" applyFill="1" applyBorder="1" applyAlignment="1" applyProtection="1">
      <alignment horizontal="center" vertical="center"/>
      <protection/>
    </xf>
    <xf numFmtId="188" fontId="3" fillId="33" borderId="83" xfId="0" applyNumberFormat="1" applyFont="1" applyFill="1" applyBorder="1" applyAlignment="1" applyProtection="1">
      <alignment horizontal="center" vertical="center"/>
      <protection/>
    </xf>
    <xf numFmtId="188" fontId="3" fillId="33" borderId="96" xfId="0" applyNumberFormat="1" applyFont="1" applyFill="1" applyBorder="1" applyAlignment="1" applyProtection="1">
      <alignment horizontal="center" vertical="center"/>
      <protection/>
    </xf>
    <xf numFmtId="0" fontId="3" fillId="33" borderId="97" xfId="0" applyNumberFormat="1" applyFont="1" applyFill="1" applyBorder="1" applyAlignment="1">
      <alignment horizontal="center" vertical="center"/>
    </xf>
    <xf numFmtId="1" fontId="3" fillId="33" borderId="98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1" fontId="3" fillId="33" borderId="28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3" fillId="33" borderId="6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3" fillId="33" borderId="49" xfId="0" applyNumberFormat="1" applyFont="1" applyFill="1" applyBorder="1" applyAlignment="1">
      <alignment horizontal="center" vertical="center" wrapText="1"/>
    </xf>
    <xf numFmtId="49" fontId="6" fillId="33" borderId="34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horizontal="center" vertical="center" wrapText="1"/>
    </xf>
    <xf numFmtId="1" fontId="3" fillId="33" borderId="99" xfId="0" applyNumberFormat="1" applyFont="1" applyFill="1" applyBorder="1" applyAlignment="1">
      <alignment horizontal="left" vertical="center" wrapText="1"/>
    </xf>
    <xf numFmtId="0" fontId="3" fillId="33" borderId="100" xfId="0" applyFont="1" applyFill="1" applyBorder="1" applyAlignment="1">
      <alignment horizontal="center" vertical="center" wrapText="1"/>
    </xf>
    <xf numFmtId="0" fontId="3" fillId="33" borderId="101" xfId="0" applyFont="1" applyFill="1" applyBorder="1" applyAlignment="1">
      <alignment horizontal="center" vertical="center" wrapText="1"/>
    </xf>
    <xf numFmtId="188" fontId="14" fillId="33" borderId="102" xfId="0" applyNumberFormat="1" applyFont="1" applyFill="1" applyBorder="1" applyAlignment="1" applyProtection="1">
      <alignment horizontal="center" vertical="center"/>
      <protection/>
    </xf>
    <xf numFmtId="190" fontId="3" fillId="33" borderId="103" xfId="0" applyNumberFormat="1" applyFont="1" applyFill="1" applyBorder="1" applyAlignment="1" applyProtection="1">
      <alignment horizontal="center" vertical="center"/>
      <protection/>
    </xf>
    <xf numFmtId="188" fontId="3" fillId="33" borderId="104" xfId="0" applyNumberFormat="1" applyFont="1" applyFill="1" applyBorder="1" applyAlignment="1" applyProtection="1">
      <alignment horizontal="center" vertical="center"/>
      <protection/>
    </xf>
    <xf numFmtId="190" fontId="3" fillId="33" borderId="17" xfId="0" applyNumberFormat="1" applyFont="1" applyFill="1" applyBorder="1" applyAlignment="1" applyProtection="1">
      <alignment horizontal="center" vertical="center"/>
      <protection/>
    </xf>
    <xf numFmtId="188" fontId="14" fillId="33" borderId="18" xfId="0" applyNumberFormat="1" applyFont="1" applyFill="1" applyBorder="1" applyAlignment="1" applyProtection="1">
      <alignment horizontal="center" vertical="center"/>
      <protection/>
    </xf>
    <xf numFmtId="188" fontId="14" fillId="33" borderId="19" xfId="0" applyNumberFormat="1" applyFont="1" applyFill="1" applyBorder="1" applyAlignment="1" applyProtection="1">
      <alignment horizontal="center" vertical="center"/>
      <protection/>
    </xf>
    <xf numFmtId="188" fontId="8" fillId="33" borderId="0" xfId="0" applyNumberFormat="1" applyFont="1" applyFill="1" applyBorder="1" applyAlignment="1" applyProtection="1">
      <alignment vertical="center"/>
      <protection/>
    </xf>
    <xf numFmtId="49" fontId="3" fillId="33" borderId="105" xfId="0" applyNumberFormat="1" applyFont="1" applyFill="1" applyBorder="1" applyAlignment="1" applyProtection="1">
      <alignment horizontal="center" vertical="center"/>
      <protection/>
    </xf>
    <xf numFmtId="188" fontId="3" fillId="33" borderId="106" xfId="0" applyNumberFormat="1" applyFont="1" applyFill="1" applyBorder="1" applyAlignment="1" applyProtection="1">
      <alignment horizontal="left" vertical="center"/>
      <protection/>
    </xf>
    <xf numFmtId="188" fontId="13" fillId="33" borderId="64" xfId="0" applyNumberFormat="1" applyFont="1" applyFill="1" applyBorder="1" applyAlignment="1" applyProtection="1">
      <alignment horizontal="center" vertical="center"/>
      <protection/>
    </xf>
    <xf numFmtId="188" fontId="13" fillId="33" borderId="70" xfId="0" applyNumberFormat="1" applyFont="1" applyFill="1" applyBorder="1" applyAlignment="1" applyProtection="1">
      <alignment horizontal="center" vertical="center"/>
      <protection/>
    </xf>
    <xf numFmtId="188" fontId="3" fillId="33" borderId="107" xfId="0" applyNumberFormat="1" applyFont="1" applyFill="1" applyBorder="1" applyAlignment="1" applyProtection="1">
      <alignment horizontal="center" vertical="center"/>
      <protection/>
    </xf>
    <xf numFmtId="190" fontId="3" fillId="33" borderId="108" xfId="0" applyNumberFormat="1" applyFont="1" applyFill="1" applyBorder="1" applyAlignment="1" applyProtection="1">
      <alignment horizontal="center" vertical="center"/>
      <protection/>
    </xf>
    <xf numFmtId="1" fontId="3" fillId="33" borderId="26" xfId="0" applyNumberFormat="1" applyFont="1" applyFill="1" applyBorder="1" applyAlignment="1">
      <alignment horizontal="center" vertical="center"/>
    </xf>
    <xf numFmtId="188" fontId="3" fillId="33" borderId="109" xfId="0" applyNumberFormat="1" applyFont="1" applyFill="1" applyBorder="1" applyAlignment="1" applyProtection="1">
      <alignment horizontal="center" vertical="center"/>
      <protection/>
    </xf>
    <xf numFmtId="188" fontId="6" fillId="33" borderId="110" xfId="0" applyNumberFormat="1" applyFont="1" applyFill="1" applyBorder="1" applyAlignment="1" applyProtection="1">
      <alignment vertical="center"/>
      <protection/>
    </xf>
    <xf numFmtId="188" fontId="6" fillId="33" borderId="111" xfId="0" applyNumberFormat="1" applyFont="1" applyFill="1" applyBorder="1" applyAlignment="1" applyProtection="1">
      <alignment vertical="center"/>
      <protection/>
    </xf>
    <xf numFmtId="188" fontId="3" fillId="33" borderId="83" xfId="0" applyNumberFormat="1" applyFont="1" applyFill="1" applyBorder="1" applyAlignment="1" applyProtection="1">
      <alignment horizontal="center" vertical="center" wrapText="1"/>
      <protection/>
    </xf>
    <xf numFmtId="0" fontId="3" fillId="33" borderId="83" xfId="0" applyNumberFormat="1" applyFont="1" applyFill="1" applyBorder="1" applyAlignment="1" applyProtection="1">
      <alignment horizontal="center" vertical="center" wrapText="1"/>
      <protection/>
    </xf>
    <xf numFmtId="190" fontId="3" fillId="33" borderId="112" xfId="0" applyNumberFormat="1" applyFont="1" applyFill="1" applyBorder="1" applyAlignment="1" applyProtection="1">
      <alignment horizontal="center" vertical="center" wrapText="1"/>
      <protection/>
    </xf>
    <xf numFmtId="190" fontId="3" fillId="33" borderId="95" xfId="0" applyNumberFormat="1" applyFont="1" applyFill="1" applyBorder="1" applyAlignment="1" applyProtection="1">
      <alignment horizontal="center" vertical="center" wrapText="1"/>
      <protection/>
    </xf>
    <xf numFmtId="190" fontId="3" fillId="33" borderId="110" xfId="0" applyNumberFormat="1" applyFont="1" applyFill="1" applyBorder="1" applyAlignment="1" applyProtection="1">
      <alignment horizontal="center" vertical="center" wrapText="1"/>
      <protection/>
    </xf>
    <xf numFmtId="190" fontId="3" fillId="33" borderId="113" xfId="0" applyNumberFormat="1" applyFont="1" applyFill="1" applyBorder="1" applyAlignment="1" applyProtection="1">
      <alignment horizontal="center" vertical="center" wrapText="1"/>
      <protection/>
    </xf>
    <xf numFmtId="188" fontId="3" fillId="33" borderId="87" xfId="0" applyNumberFormat="1" applyFont="1" applyFill="1" applyBorder="1" applyAlignment="1" applyProtection="1">
      <alignment horizontal="center" vertical="center"/>
      <protection/>
    </xf>
    <xf numFmtId="188" fontId="3" fillId="33" borderId="114" xfId="0" applyNumberFormat="1" applyFont="1" applyFill="1" applyBorder="1" applyAlignment="1" applyProtection="1">
      <alignment horizontal="center" vertical="center"/>
      <protection/>
    </xf>
    <xf numFmtId="188" fontId="3" fillId="33" borderId="115" xfId="0" applyNumberFormat="1" applyFont="1" applyFill="1" applyBorder="1" applyAlignment="1" applyProtection="1">
      <alignment horizontal="center" vertical="center"/>
      <protection/>
    </xf>
    <xf numFmtId="188" fontId="3" fillId="33" borderId="109" xfId="0" applyNumberFormat="1" applyFont="1" applyFill="1" applyBorder="1" applyAlignment="1" applyProtection="1">
      <alignment horizontal="center" vertical="center" wrapText="1"/>
      <protection/>
    </xf>
    <xf numFmtId="0" fontId="3" fillId="33" borderId="110" xfId="0" applyNumberFormat="1" applyFont="1" applyFill="1" applyBorder="1" applyAlignment="1" applyProtection="1">
      <alignment horizontal="center" vertical="center" wrapText="1"/>
      <protection/>
    </xf>
    <xf numFmtId="188" fontId="3" fillId="33" borderId="113" xfId="0" applyNumberFormat="1" applyFont="1" applyFill="1" applyBorder="1" applyAlignment="1" applyProtection="1">
      <alignment horizontal="center" vertical="center" wrapText="1"/>
      <protection/>
    </xf>
    <xf numFmtId="190" fontId="3" fillId="33" borderId="109" xfId="0" applyNumberFormat="1" applyFont="1" applyFill="1" applyBorder="1" applyAlignment="1" applyProtection="1">
      <alignment horizontal="center" vertical="center" wrapText="1"/>
      <protection/>
    </xf>
    <xf numFmtId="188" fontId="3" fillId="33" borderId="79" xfId="0" applyNumberFormat="1" applyFont="1" applyFill="1" applyBorder="1" applyAlignment="1" applyProtection="1">
      <alignment horizontal="center" vertical="center" wrapText="1"/>
      <protection/>
    </xf>
    <xf numFmtId="0" fontId="3" fillId="33" borderId="80" xfId="0" applyNumberFormat="1" applyFont="1" applyFill="1" applyBorder="1" applyAlignment="1" applyProtection="1">
      <alignment horizontal="center" vertical="center" wrapText="1"/>
      <protection/>
    </xf>
    <xf numFmtId="188" fontId="3" fillId="33" borderId="81" xfId="0" applyNumberFormat="1" applyFont="1" applyFill="1" applyBorder="1" applyAlignment="1" applyProtection="1">
      <alignment horizontal="center" vertical="center" wrapText="1"/>
      <protection/>
    </xf>
    <xf numFmtId="190" fontId="6" fillId="33" borderId="82" xfId="0" applyNumberFormat="1" applyFont="1" applyFill="1" applyBorder="1" applyAlignment="1" applyProtection="1">
      <alignment horizontal="center" vertical="center" wrapText="1"/>
      <protection/>
    </xf>
    <xf numFmtId="190" fontId="6" fillId="33" borderId="85" xfId="0" applyNumberFormat="1" applyFont="1" applyFill="1" applyBorder="1" applyAlignment="1" applyProtection="1">
      <alignment horizontal="center" vertical="center" wrapText="1"/>
      <protection/>
    </xf>
    <xf numFmtId="190" fontId="6" fillId="33" borderId="81" xfId="0" applyNumberFormat="1" applyFont="1" applyFill="1" applyBorder="1" applyAlignment="1" applyProtection="1">
      <alignment horizontal="center" vertical="center" wrapText="1"/>
      <protection/>
    </xf>
    <xf numFmtId="190" fontId="6" fillId="33" borderId="86" xfId="0" applyNumberFormat="1" applyFont="1" applyFill="1" applyBorder="1" applyAlignment="1" applyProtection="1">
      <alignment horizontal="center" vertical="center" wrapText="1"/>
      <protection/>
    </xf>
    <xf numFmtId="1" fontId="6" fillId="33" borderId="104" xfId="0" applyNumberFormat="1" applyFont="1" applyFill="1" applyBorder="1" applyAlignment="1" applyProtection="1">
      <alignment horizontal="center" vertical="center" wrapText="1"/>
      <protection/>
    </xf>
    <xf numFmtId="1" fontId="6" fillId="33" borderId="116" xfId="0" applyNumberFormat="1" applyFont="1" applyFill="1" applyBorder="1" applyAlignment="1" applyProtection="1">
      <alignment horizontal="center" vertical="center" wrapText="1"/>
      <protection/>
    </xf>
    <xf numFmtId="1" fontId="6" fillId="33" borderId="59" xfId="0" applyNumberFormat="1" applyFont="1" applyFill="1" applyBorder="1" applyAlignment="1" applyProtection="1">
      <alignment horizontal="center" vertical="center" wrapText="1"/>
      <protection/>
    </xf>
    <xf numFmtId="194" fontId="3" fillId="33" borderId="60" xfId="0" applyNumberFormat="1" applyFont="1" applyFill="1" applyBorder="1" applyAlignment="1" applyProtection="1">
      <alignment horizontal="center" vertical="center"/>
      <protection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188" fontId="3" fillId="33" borderId="34" xfId="0" applyNumberFormat="1" applyFont="1" applyFill="1" applyBorder="1" applyAlignment="1" applyProtection="1">
      <alignment horizontal="center" vertical="center"/>
      <protection/>
    </xf>
    <xf numFmtId="188" fontId="3" fillId="33" borderId="33" xfId="0" applyNumberFormat="1" applyFont="1" applyFill="1" applyBorder="1" applyAlignment="1" applyProtection="1">
      <alignment horizontal="center" vertical="center"/>
      <protection/>
    </xf>
    <xf numFmtId="194" fontId="3" fillId="33" borderId="78" xfId="0" applyNumberFormat="1" applyFont="1" applyFill="1" applyBorder="1" applyAlignment="1" applyProtection="1">
      <alignment horizontal="center" vertical="center"/>
      <protection/>
    </xf>
    <xf numFmtId="188" fontId="3" fillId="33" borderId="40" xfId="0" applyNumberFormat="1" applyFont="1" applyFill="1" applyBorder="1" applyAlignment="1" applyProtection="1">
      <alignment horizontal="center" vertical="center"/>
      <protection/>
    </xf>
    <xf numFmtId="188" fontId="6" fillId="33" borderId="87" xfId="0" applyNumberFormat="1" applyFont="1" applyFill="1" applyBorder="1" applyAlignment="1" applyProtection="1">
      <alignment horizontal="center" vertical="center"/>
      <protection/>
    </xf>
    <xf numFmtId="188" fontId="6" fillId="33" borderId="117" xfId="0" applyNumberFormat="1" applyFont="1" applyFill="1" applyBorder="1" applyAlignment="1" applyProtection="1">
      <alignment horizontal="left" vertical="center"/>
      <protection/>
    </xf>
    <xf numFmtId="188" fontId="6" fillId="33" borderId="114" xfId="0" applyNumberFormat="1" applyFont="1" applyFill="1" applyBorder="1" applyAlignment="1" applyProtection="1">
      <alignment horizontal="center" vertical="center"/>
      <protection/>
    </xf>
    <xf numFmtId="188" fontId="6" fillId="33" borderId="117" xfId="0" applyNumberFormat="1" applyFont="1" applyFill="1" applyBorder="1" applyAlignment="1" applyProtection="1">
      <alignment horizontal="center" vertical="center"/>
      <protection/>
    </xf>
    <xf numFmtId="194" fontId="6" fillId="33" borderId="82" xfId="0" applyNumberFormat="1" applyFont="1" applyFill="1" applyBorder="1" applyAlignment="1" applyProtection="1">
      <alignment horizontal="center" vertical="center"/>
      <protection/>
    </xf>
    <xf numFmtId="188" fontId="6" fillId="33" borderId="115" xfId="0" applyNumberFormat="1" applyFont="1" applyFill="1" applyBorder="1" applyAlignment="1" applyProtection="1">
      <alignment horizontal="center" vertical="center"/>
      <protection/>
    </xf>
    <xf numFmtId="188" fontId="6" fillId="33" borderId="98" xfId="0" applyNumberFormat="1" applyFont="1" applyFill="1" applyBorder="1" applyAlignment="1" applyProtection="1">
      <alignment horizontal="center" vertical="center"/>
      <protection/>
    </xf>
    <xf numFmtId="188" fontId="32" fillId="33" borderId="0" xfId="0" applyNumberFormat="1" applyFont="1" applyFill="1" applyBorder="1" applyAlignment="1" applyProtection="1">
      <alignment vertical="center"/>
      <protection/>
    </xf>
    <xf numFmtId="49" fontId="83" fillId="33" borderId="43" xfId="57" applyNumberFormat="1" applyFont="1" applyFill="1" applyBorder="1" applyAlignment="1">
      <alignment vertical="center" wrapText="1"/>
      <protection/>
    </xf>
    <xf numFmtId="49" fontId="83" fillId="33" borderId="32" xfId="57" applyNumberFormat="1" applyFont="1" applyFill="1" applyBorder="1" applyAlignment="1">
      <alignment vertical="center" wrapText="1"/>
      <protection/>
    </xf>
    <xf numFmtId="49" fontId="83" fillId="33" borderId="43" xfId="57" applyNumberFormat="1" applyFont="1" applyFill="1" applyBorder="1" applyAlignment="1">
      <alignment horizontal="left" vertical="center" wrapText="1"/>
      <protection/>
    </xf>
    <xf numFmtId="49" fontId="83" fillId="33" borderId="34" xfId="0" applyNumberFormat="1" applyFont="1" applyFill="1" applyBorder="1" applyAlignment="1">
      <alignment horizontal="center" vertical="center" wrapText="1"/>
    </xf>
    <xf numFmtId="49" fontId="88" fillId="33" borderId="32" xfId="0" applyNumberFormat="1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188" fontId="25" fillId="33" borderId="24" xfId="0" applyNumberFormat="1" applyFont="1" applyFill="1" applyBorder="1" applyAlignment="1" applyProtection="1">
      <alignment horizontal="center" vertical="center" wrapText="1"/>
      <protection/>
    </xf>
    <xf numFmtId="188" fontId="25" fillId="33" borderId="22" xfId="0" applyNumberFormat="1" applyFont="1" applyFill="1" applyBorder="1" applyAlignment="1" applyProtection="1">
      <alignment vertical="center"/>
      <protection/>
    </xf>
    <xf numFmtId="188" fontId="25" fillId="33" borderId="32" xfId="0" applyNumberFormat="1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>
      <alignment horizontal="center" vertical="center" wrapText="1"/>
    </xf>
    <xf numFmtId="188" fontId="25" fillId="33" borderId="18" xfId="0" applyNumberFormat="1" applyFont="1" applyFill="1" applyBorder="1" applyAlignment="1" applyProtection="1">
      <alignment vertical="center"/>
      <protection/>
    </xf>
    <xf numFmtId="188" fontId="3" fillId="33" borderId="19" xfId="0" applyNumberFormat="1" applyFont="1" applyFill="1" applyBorder="1" applyAlignment="1" applyProtection="1">
      <alignment horizontal="center" vertical="center"/>
      <protection/>
    </xf>
    <xf numFmtId="188" fontId="6" fillId="33" borderId="109" xfId="0" applyNumberFormat="1" applyFont="1" applyFill="1" applyBorder="1" applyAlignment="1" applyProtection="1">
      <alignment horizontal="center" vertical="center"/>
      <protection/>
    </xf>
    <xf numFmtId="188" fontId="6" fillId="33" borderId="111" xfId="0" applyNumberFormat="1" applyFont="1" applyFill="1" applyBorder="1" applyAlignment="1" applyProtection="1">
      <alignment horizontal="left" vertical="center"/>
      <protection/>
    </xf>
    <xf numFmtId="188" fontId="6" fillId="33" borderId="118" xfId="0" applyNumberFormat="1" applyFont="1" applyFill="1" applyBorder="1" applyAlignment="1" applyProtection="1">
      <alignment horizontal="center" vertical="center"/>
      <protection/>
    </xf>
    <xf numFmtId="188" fontId="6" fillId="33" borderId="110" xfId="0" applyNumberFormat="1" applyFont="1" applyFill="1" applyBorder="1" applyAlignment="1" applyProtection="1">
      <alignment horizontal="center" vertical="center"/>
      <protection/>
    </xf>
    <xf numFmtId="188" fontId="6" fillId="33" borderId="113" xfId="0" applyNumberFormat="1" applyFont="1" applyFill="1" applyBorder="1" applyAlignment="1" applyProtection="1">
      <alignment horizontal="center" vertical="center"/>
      <protection/>
    </xf>
    <xf numFmtId="188" fontId="6" fillId="33" borderId="112" xfId="0" applyNumberFormat="1" applyFont="1" applyFill="1" applyBorder="1" applyAlignment="1" applyProtection="1">
      <alignment horizontal="center" vertical="center"/>
      <protection/>
    </xf>
    <xf numFmtId="188" fontId="6" fillId="33" borderId="111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left" vertical="center" wrapText="1"/>
    </xf>
    <xf numFmtId="49" fontId="3" fillId="33" borderId="119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 applyProtection="1">
      <alignment horizontal="center" vertical="center"/>
      <protection/>
    </xf>
    <xf numFmtId="188" fontId="3" fillId="33" borderId="119" xfId="0" applyNumberFormat="1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>
      <alignment horizontal="center" vertical="center"/>
    </xf>
    <xf numFmtId="1" fontId="3" fillId="33" borderId="27" xfId="0" applyNumberFormat="1" applyFont="1" applyFill="1" applyBorder="1" applyAlignment="1">
      <alignment horizontal="center" vertical="center"/>
    </xf>
    <xf numFmtId="1" fontId="3" fillId="33" borderId="28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188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8" fontId="3" fillId="33" borderId="32" xfId="0" applyNumberFormat="1" applyFont="1" applyFill="1" applyBorder="1" applyAlignment="1" applyProtection="1">
      <alignment horizontal="center" vertical="center" wrapText="1"/>
      <protection/>
    </xf>
    <xf numFmtId="188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34" xfId="0" applyNumberFormat="1" applyFont="1" applyFill="1" applyBorder="1" applyAlignment="1">
      <alignment horizontal="center" vertical="center" wrapText="1"/>
    </xf>
    <xf numFmtId="49" fontId="3" fillId="33" borderId="120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49" fontId="3" fillId="33" borderId="121" xfId="0" applyNumberFormat="1" applyFont="1" applyFill="1" applyBorder="1" applyAlignment="1">
      <alignment horizontal="center" vertical="center"/>
    </xf>
    <xf numFmtId="0" fontId="3" fillId="33" borderId="58" xfId="0" applyNumberFormat="1" applyFont="1" applyFill="1" applyBorder="1" applyAlignment="1">
      <alignment horizontal="center" vertical="center"/>
    </xf>
    <xf numFmtId="0" fontId="3" fillId="33" borderId="116" xfId="0" applyNumberFormat="1" applyFont="1" applyFill="1" applyBorder="1" applyAlignment="1" applyProtection="1">
      <alignment horizontal="center" vertical="center"/>
      <protection/>
    </xf>
    <xf numFmtId="0" fontId="3" fillId="33" borderId="122" xfId="0" applyFont="1" applyFill="1" applyBorder="1" applyAlignment="1">
      <alignment horizontal="center" vertical="center"/>
    </xf>
    <xf numFmtId="0" fontId="3" fillId="33" borderId="81" xfId="0" applyFont="1" applyFill="1" applyBorder="1" applyAlignment="1">
      <alignment horizontal="center" vertical="center"/>
    </xf>
    <xf numFmtId="1" fontId="3" fillId="33" borderId="81" xfId="0" applyNumberFormat="1" applyFont="1" applyFill="1" applyBorder="1" applyAlignment="1">
      <alignment horizontal="center" vertical="center"/>
    </xf>
    <xf numFmtId="0" fontId="3" fillId="33" borderId="81" xfId="0" applyNumberFormat="1" applyFont="1" applyFill="1" applyBorder="1" applyAlignment="1">
      <alignment horizontal="center" vertical="center"/>
    </xf>
    <xf numFmtId="1" fontId="3" fillId="33" borderId="81" xfId="0" applyNumberFormat="1" applyFont="1" applyFill="1" applyBorder="1" applyAlignment="1">
      <alignment horizontal="center" vertical="center" wrapText="1"/>
    </xf>
    <xf numFmtId="0" fontId="3" fillId="33" borderId="85" xfId="0" applyNumberFormat="1" applyFont="1" applyFill="1" applyBorder="1" applyAlignment="1">
      <alignment horizontal="center" vertical="center" wrapText="1"/>
    </xf>
    <xf numFmtId="0" fontId="3" fillId="33" borderId="81" xfId="0" applyNumberFormat="1" applyFont="1" applyFill="1" applyBorder="1" applyAlignment="1">
      <alignment horizontal="center" vertical="center" wrapText="1"/>
    </xf>
    <xf numFmtId="0" fontId="3" fillId="33" borderId="122" xfId="0" applyNumberFormat="1" applyFont="1" applyFill="1" applyBorder="1" applyAlignment="1">
      <alignment horizontal="center" vertical="center" wrapText="1"/>
    </xf>
    <xf numFmtId="0" fontId="3" fillId="33" borderId="86" xfId="0" applyNumberFormat="1" applyFont="1" applyFill="1" applyBorder="1" applyAlignment="1">
      <alignment horizontal="center" vertical="center" wrapText="1"/>
    </xf>
    <xf numFmtId="190" fontId="6" fillId="33" borderId="85" xfId="0" applyNumberFormat="1" applyFont="1" applyFill="1" applyBorder="1" applyAlignment="1">
      <alignment horizontal="center" vertical="center"/>
    </xf>
    <xf numFmtId="1" fontId="6" fillId="33" borderId="85" xfId="0" applyNumberFormat="1" applyFont="1" applyFill="1" applyBorder="1" applyAlignment="1">
      <alignment horizontal="center" vertical="center"/>
    </xf>
    <xf numFmtId="49" fontId="3" fillId="33" borderId="79" xfId="0" applyNumberFormat="1" applyFont="1" applyFill="1" applyBorder="1" applyAlignment="1" applyProtection="1">
      <alignment vertical="center"/>
      <protection/>
    </xf>
    <xf numFmtId="190" fontId="6" fillId="33" borderId="82" xfId="0" applyNumberFormat="1" applyFont="1" applyFill="1" applyBorder="1" applyAlignment="1" applyProtection="1">
      <alignment horizontal="center" vertical="center"/>
      <protection/>
    </xf>
    <xf numFmtId="188" fontId="6" fillId="33" borderId="79" xfId="0" applyNumberFormat="1" applyFont="1" applyFill="1" applyBorder="1" applyAlignment="1" applyProtection="1">
      <alignment horizontal="center" vertical="center" wrapText="1"/>
      <protection/>
    </xf>
    <xf numFmtId="188" fontId="6" fillId="33" borderId="80" xfId="0" applyNumberFormat="1" applyFont="1" applyFill="1" applyBorder="1" applyAlignment="1" applyProtection="1">
      <alignment horizontal="center" vertical="center" wrapText="1"/>
      <protection/>
    </xf>
    <xf numFmtId="188" fontId="6" fillId="33" borderId="81" xfId="0" applyNumberFormat="1" applyFont="1" applyFill="1" applyBorder="1" applyAlignment="1" applyProtection="1">
      <alignment horizontal="center" vertical="center" wrapText="1"/>
      <protection/>
    </xf>
    <xf numFmtId="189" fontId="6" fillId="33" borderId="87" xfId="0" applyNumberFormat="1" applyFont="1" applyFill="1" applyBorder="1" applyAlignment="1" applyProtection="1">
      <alignment horizontal="center" vertical="center"/>
      <protection/>
    </xf>
    <xf numFmtId="189" fontId="6" fillId="33" borderId="114" xfId="0" applyNumberFormat="1" applyFont="1" applyFill="1" applyBorder="1" applyAlignment="1" applyProtection="1">
      <alignment horizontal="center" vertical="center"/>
      <protection/>
    </xf>
    <xf numFmtId="189" fontId="6" fillId="33" borderId="115" xfId="0" applyNumberFormat="1" applyFont="1" applyFill="1" applyBorder="1" applyAlignment="1" applyProtection="1">
      <alignment horizontal="center" vertical="center"/>
      <protection/>
    </xf>
    <xf numFmtId="190" fontId="6" fillId="33" borderId="109" xfId="0" applyNumberFormat="1" applyFont="1" applyFill="1" applyBorder="1" applyAlignment="1">
      <alignment horizontal="center" vertical="center" wrapText="1"/>
    </xf>
    <xf numFmtId="0" fontId="3" fillId="33" borderId="105" xfId="0" applyFont="1" applyFill="1" applyBorder="1" applyAlignment="1" applyProtection="1">
      <alignment horizontal="center" vertical="center"/>
      <protection/>
    </xf>
    <xf numFmtId="0" fontId="3" fillId="33" borderId="123" xfId="0" applyFont="1" applyFill="1" applyBorder="1" applyAlignment="1">
      <alignment horizontal="center" vertical="center" wrapText="1"/>
    </xf>
    <xf numFmtId="0" fontId="3" fillId="33" borderId="10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88" fontId="25" fillId="33" borderId="0" xfId="0" applyNumberFormat="1" applyFont="1" applyFill="1" applyBorder="1" applyAlignment="1" applyProtection="1">
      <alignment vertical="center"/>
      <protection/>
    </xf>
    <xf numFmtId="188" fontId="25" fillId="33" borderId="0" xfId="0" applyNumberFormat="1" applyFont="1" applyFill="1" applyBorder="1" applyAlignment="1" applyProtection="1">
      <alignment horizontal="center" vertical="center" wrapText="1"/>
      <protection/>
    </xf>
    <xf numFmtId="0" fontId="25" fillId="33" borderId="0" xfId="0" applyNumberFormat="1" applyFont="1" applyFill="1" applyBorder="1" applyAlignment="1" applyProtection="1">
      <alignment horizontal="center" vertical="center" wrapText="1"/>
      <protection/>
    </xf>
    <xf numFmtId="190" fontId="2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194" fontId="6" fillId="33" borderId="103" xfId="0" applyNumberFormat="1" applyFont="1" applyFill="1" applyBorder="1" applyAlignment="1" applyProtection="1">
      <alignment horizontal="center" vertical="center" wrapText="1"/>
      <protection/>
    </xf>
    <xf numFmtId="0" fontId="6" fillId="33" borderId="10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94" xfId="0" applyFont="1" applyFill="1" applyBorder="1" applyAlignment="1">
      <alignment horizontal="center" vertical="center" wrapText="1"/>
    </xf>
    <xf numFmtId="1" fontId="3" fillId="33" borderId="24" xfId="57" applyNumberFormat="1" applyFont="1" applyFill="1" applyBorder="1" applyAlignment="1">
      <alignment horizontal="center" vertical="center"/>
      <protection/>
    </xf>
    <xf numFmtId="0" fontId="3" fillId="33" borderId="17" xfId="57" applyFont="1" applyFill="1" applyBorder="1" applyAlignment="1">
      <alignment horizontal="center" vertical="center" wrapText="1"/>
      <protection/>
    </xf>
    <xf numFmtId="0" fontId="3" fillId="33" borderId="18" xfId="57" applyFont="1" applyFill="1" applyBorder="1" applyAlignment="1">
      <alignment horizontal="center" vertical="center" wrapText="1"/>
      <protection/>
    </xf>
    <xf numFmtId="0" fontId="3" fillId="33" borderId="19" xfId="57" applyFont="1" applyFill="1" applyBorder="1" applyAlignment="1">
      <alignment horizontal="center" vertical="center" wrapText="1"/>
      <protection/>
    </xf>
    <xf numFmtId="194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horizontal="right" vertical="center"/>
    </xf>
    <xf numFmtId="0" fontId="6" fillId="33" borderId="61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3" fillId="33" borderId="35" xfId="57" applyFont="1" applyFill="1" applyBorder="1" applyAlignment="1">
      <alignment horizontal="center" vertical="center" wrapText="1"/>
      <protection/>
    </xf>
    <xf numFmtId="49" fontId="6" fillId="33" borderId="26" xfId="0" applyNumberFormat="1" applyFont="1" applyFill="1" applyBorder="1" applyAlignment="1" applyProtection="1">
      <alignment horizontal="center" vertical="center"/>
      <protection/>
    </xf>
    <xf numFmtId="190" fontId="6" fillId="33" borderId="27" xfId="0" applyNumberFormat="1" applyFont="1" applyFill="1" applyBorder="1" applyAlignment="1" applyProtection="1">
      <alignment horizontal="center" vertical="center"/>
      <protection/>
    </xf>
    <xf numFmtId="190" fontId="6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26" xfId="57" applyFont="1" applyFill="1" applyBorder="1" applyAlignment="1">
      <alignment horizontal="center" vertical="center" wrapText="1"/>
      <protection/>
    </xf>
    <xf numFmtId="0" fontId="3" fillId="33" borderId="27" xfId="57" applyFont="1" applyFill="1" applyBorder="1" applyAlignment="1">
      <alignment horizontal="center" vertical="center" wrapText="1"/>
      <protection/>
    </xf>
    <xf numFmtId="0" fontId="3" fillId="33" borderId="29" xfId="57" applyFont="1" applyFill="1" applyBorder="1" applyAlignment="1">
      <alignment horizontal="center"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1" fontId="3" fillId="33" borderId="120" xfId="57" applyNumberFormat="1" applyFont="1" applyFill="1" applyBorder="1" applyAlignment="1">
      <alignment horizontal="center" vertical="center"/>
      <protection/>
    </xf>
    <xf numFmtId="49" fontId="6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0" xfId="57" applyFont="1" applyFill="1" applyBorder="1" applyAlignment="1">
      <alignment horizontal="center" vertical="center" wrapText="1"/>
      <protection/>
    </xf>
    <xf numFmtId="188" fontId="3" fillId="33" borderId="20" xfId="0" applyNumberFormat="1" applyFont="1" applyFill="1" applyBorder="1" applyAlignment="1">
      <alignment horizontal="center" vertical="center" wrapText="1"/>
    </xf>
    <xf numFmtId="49" fontId="6" fillId="33" borderId="49" xfId="0" applyNumberFormat="1" applyFont="1" applyFill="1" applyBorder="1" applyAlignment="1">
      <alignment vertical="center" wrapText="1"/>
    </xf>
    <xf numFmtId="49" fontId="3" fillId="33" borderId="49" xfId="57" applyNumberFormat="1" applyFont="1" applyFill="1" applyBorder="1" applyAlignment="1">
      <alignment horizontal="left" vertical="center" wrapText="1"/>
      <protection/>
    </xf>
    <xf numFmtId="49" fontId="6" fillId="33" borderId="28" xfId="57" applyNumberFormat="1" applyFont="1" applyFill="1" applyBorder="1" applyAlignment="1">
      <alignment horizontal="left" vertical="center" wrapText="1"/>
      <protection/>
    </xf>
    <xf numFmtId="49" fontId="3" fillId="33" borderId="23" xfId="57" applyNumberFormat="1" applyFont="1" applyFill="1" applyBorder="1" applyAlignment="1">
      <alignment horizontal="left" vertical="center" wrapText="1"/>
      <protection/>
    </xf>
    <xf numFmtId="49" fontId="3" fillId="33" borderId="20" xfId="57" applyNumberFormat="1" applyFont="1" applyFill="1" applyBorder="1" applyAlignment="1">
      <alignment horizontal="left" vertical="center" wrapText="1"/>
      <protection/>
    </xf>
    <xf numFmtId="190" fontId="6" fillId="33" borderId="24" xfId="57" applyNumberFormat="1" applyFont="1" applyFill="1" applyBorder="1" applyAlignment="1" applyProtection="1">
      <alignment horizontal="center" vertical="center"/>
      <protection/>
    </xf>
    <xf numFmtId="190" fontId="6" fillId="33" borderId="119" xfId="0" applyNumberFormat="1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>
      <alignment horizontal="center" vertical="center" wrapText="1"/>
    </xf>
    <xf numFmtId="49" fontId="34" fillId="33" borderId="27" xfId="0" applyNumberFormat="1" applyFont="1" applyFill="1" applyBorder="1" applyAlignment="1">
      <alignment horizontal="center" vertical="center" wrapText="1"/>
    </xf>
    <xf numFmtId="1" fontId="3" fillId="33" borderId="10" xfId="57" applyNumberFormat="1" applyFont="1" applyFill="1" applyBorder="1" applyAlignment="1">
      <alignment horizontal="center" vertical="center"/>
      <protection/>
    </xf>
    <xf numFmtId="1" fontId="3" fillId="33" borderId="17" xfId="57" applyNumberFormat="1" applyFont="1" applyFill="1" applyBorder="1" applyAlignment="1">
      <alignment horizontal="center" vertical="center"/>
      <protection/>
    </xf>
    <xf numFmtId="191" fontId="6" fillId="33" borderId="28" xfId="0" applyNumberFormat="1" applyFont="1" applyFill="1" applyBorder="1" applyAlignment="1" applyProtection="1">
      <alignment horizontal="center" vertical="center" wrapText="1"/>
      <protection/>
    </xf>
    <xf numFmtId="188" fontId="6" fillId="33" borderId="41" xfId="0" applyNumberFormat="1" applyFont="1" applyFill="1" applyBorder="1" applyAlignment="1" applyProtection="1">
      <alignment horizontal="center" vertical="center" wrapText="1"/>
      <protection/>
    </xf>
    <xf numFmtId="188" fontId="6" fillId="33" borderId="28" xfId="0" applyNumberFormat="1" applyFont="1" applyFill="1" applyBorder="1" applyAlignment="1" applyProtection="1">
      <alignment horizontal="center" vertical="center" wrapText="1"/>
      <protection/>
    </xf>
    <xf numFmtId="188" fontId="6" fillId="33" borderId="23" xfId="0" applyNumberFormat="1" applyFont="1" applyFill="1" applyBorder="1" applyAlignment="1" applyProtection="1">
      <alignment horizontal="center" vertical="center" wrapText="1"/>
      <protection/>
    </xf>
    <xf numFmtId="188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20" xfId="0" applyFont="1" applyFill="1" applyBorder="1" applyAlignment="1">
      <alignment horizontal="center" vertical="center" wrapText="1"/>
    </xf>
    <xf numFmtId="190" fontId="6" fillId="33" borderId="26" xfId="57" applyNumberFormat="1" applyFont="1" applyFill="1" applyBorder="1" applyAlignment="1" applyProtection="1">
      <alignment horizontal="center" vertical="center"/>
      <protection/>
    </xf>
    <xf numFmtId="190" fontId="6" fillId="33" borderId="27" xfId="57" applyNumberFormat="1" applyFont="1" applyFill="1" applyBorder="1" applyAlignment="1" applyProtection="1">
      <alignment horizontal="center" vertical="center"/>
      <protection/>
    </xf>
    <xf numFmtId="190" fontId="6" fillId="33" borderId="29" xfId="57" applyNumberFormat="1" applyFont="1" applyFill="1" applyBorder="1" applyAlignment="1" applyProtection="1">
      <alignment horizontal="center" vertical="center"/>
      <protection/>
    </xf>
    <xf numFmtId="19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>
      <alignment horizontal="center" vertical="center" wrapText="1"/>
    </xf>
    <xf numFmtId="190" fontId="3" fillId="33" borderId="34" xfId="0" applyNumberFormat="1" applyFont="1" applyFill="1" applyBorder="1" applyAlignment="1" applyProtection="1">
      <alignment horizontal="center" vertical="center"/>
      <protection/>
    </xf>
    <xf numFmtId="190" fontId="6" fillId="33" borderId="26" xfId="0" applyNumberFormat="1" applyFont="1" applyFill="1" applyBorder="1" applyAlignment="1" applyProtection="1">
      <alignment horizontal="center" vertical="center"/>
      <protection/>
    </xf>
    <xf numFmtId="190" fontId="6" fillId="33" borderId="2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188" fontId="3" fillId="33" borderId="22" xfId="0" applyNumberFormat="1" applyFont="1" applyFill="1" applyBorder="1" applyAlignment="1" applyProtection="1">
      <alignment horizontal="center" vertical="center"/>
      <protection/>
    </xf>
    <xf numFmtId="188" fontId="3" fillId="33" borderId="32" xfId="0" applyNumberFormat="1" applyFont="1" applyFill="1" applyBorder="1" applyAlignment="1" applyProtection="1">
      <alignment horizontal="center" vertical="center"/>
      <protection/>
    </xf>
    <xf numFmtId="49" fontId="83" fillId="33" borderId="124" xfId="0" applyNumberFormat="1" applyFont="1" applyFill="1" applyBorder="1" applyAlignment="1">
      <alignment horizontal="center" vertical="center"/>
    </xf>
    <xf numFmtId="49" fontId="83" fillId="33" borderId="22" xfId="0" applyNumberFormat="1" applyFont="1" applyFill="1" applyBorder="1" applyAlignment="1">
      <alignment horizontal="center" vertical="center"/>
    </xf>
    <xf numFmtId="0" fontId="83" fillId="33" borderId="125" xfId="0" applyNumberFormat="1" applyFont="1" applyFill="1" applyBorder="1" applyAlignment="1" applyProtection="1">
      <alignment horizontal="center" vertical="center"/>
      <protection/>
    </xf>
    <xf numFmtId="0" fontId="83" fillId="33" borderId="31" xfId="0" applyNumberFormat="1" applyFont="1" applyFill="1" applyBorder="1" applyAlignment="1">
      <alignment horizontal="center" vertical="center" wrapText="1"/>
    </xf>
    <xf numFmtId="0" fontId="83" fillId="33" borderId="69" xfId="0" applyNumberFormat="1" applyFont="1" applyFill="1" applyBorder="1" applyAlignment="1">
      <alignment horizontal="center" vertical="center" wrapText="1"/>
    </xf>
    <xf numFmtId="0" fontId="83" fillId="33" borderId="66" xfId="0" applyNumberFormat="1" applyFont="1" applyFill="1" applyBorder="1" applyAlignment="1">
      <alignment horizontal="center" vertical="center" wrapText="1"/>
    </xf>
    <xf numFmtId="0" fontId="83" fillId="33" borderId="47" xfId="0" applyNumberFormat="1" applyFont="1" applyFill="1" applyBorder="1" applyAlignment="1">
      <alignment horizontal="center" vertical="center" wrapText="1"/>
    </xf>
    <xf numFmtId="49" fontId="83" fillId="33" borderId="49" xfId="0" applyNumberFormat="1" applyFont="1" applyFill="1" applyBorder="1" applyAlignment="1">
      <alignment horizontal="left" vertical="center" wrapText="1"/>
    </xf>
    <xf numFmtId="49" fontId="83" fillId="33" borderId="126" xfId="0" applyNumberFormat="1" applyFont="1" applyFill="1" applyBorder="1" applyAlignment="1">
      <alignment horizontal="center" vertical="center"/>
    </xf>
    <xf numFmtId="0" fontId="83" fillId="33" borderId="88" xfId="0" applyNumberFormat="1" applyFont="1" applyFill="1" applyBorder="1" applyAlignment="1" applyProtection="1">
      <alignment horizontal="center" vertical="center"/>
      <protection/>
    </xf>
    <xf numFmtId="190" fontId="83" fillId="33" borderId="21" xfId="0" applyNumberFormat="1" applyFont="1" applyFill="1" applyBorder="1" applyAlignment="1" applyProtection="1">
      <alignment horizontal="center" vertical="center"/>
      <protection/>
    </xf>
    <xf numFmtId="49" fontId="88" fillId="33" borderId="61" xfId="0" applyNumberFormat="1" applyFont="1" applyFill="1" applyBorder="1" applyAlignment="1">
      <alignment horizontal="left" vertical="center" wrapText="1"/>
    </xf>
    <xf numFmtId="0" fontId="83" fillId="33" borderId="68" xfId="0" applyNumberFormat="1" applyFont="1" applyFill="1" applyBorder="1" applyAlignment="1">
      <alignment horizontal="center" vertical="center"/>
    </xf>
    <xf numFmtId="188" fontId="83" fillId="33" borderId="22" xfId="0" applyNumberFormat="1" applyFont="1" applyFill="1" applyBorder="1" applyAlignment="1" applyProtection="1">
      <alignment vertical="center"/>
      <protection/>
    </xf>
    <xf numFmtId="0" fontId="83" fillId="33" borderId="67" xfId="0" applyNumberFormat="1" applyFont="1" applyFill="1" applyBorder="1" applyAlignment="1" applyProtection="1">
      <alignment horizontal="center" vertical="center"/>
      <protection/>
    </xf>
    <xf numFmtId="0" fontId="87" fillId="33" borderId="22" xfId="0" applyFont="1" applyFill="1" applyBorder="1" applyAlignment="1">
      <alignment horizontal="center" vertical="center" wrapText="1"/>
    </xf>
    <xf numFmtId="49" fontId="86" fillId="33" borderId="22" xfId="0" applyNumberFormat="1" applyFont="1" applyFill="1" applyBorder="1" applyAlignment="1">
      <alignment horizontal="center" vertical="center" wrapText="1"/>
    </xf>
    <xf numFmtId="0" fontId="85" fillId="33" borderId="22" xfId="0" applyFont="1" applyFill="1" applyBorder="1" applyAlignment="1">
      <alignment horizontal="center" vertical="center" wrapText="1"/>
    </xf>
    <xf numFmtId="202" fontId="3" fillId="33" borderId="0" xfId="0" applyNumberFormat="1" applyFont="1" applyFill="1" applyBorder="1" applyAlignment="1" applyProtection="1">
      <alignment vertical="center"/>
      <protection/>
    </xf>
    <xf numFmtId="202" fontId="2" fillId="33" borderId="0" xfId="0" applyNumberFormat="1" applyFont="1" applyFill="1" applyBorder="1" applyAlignment="1" applyProtection="1">
      <alignment vertical="center"/>
      <protection/>
    </xf>
    <xf numFmtId="49" fontId="3" fillId="33" borderId="34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left" vertical="center" wrapText="1"/>
    </xf>
    <xf numFmtId="49" fontId="3" fillId="33" borderId="34" xfId="0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190" fontId="3" fillId="33" borderId="78" xfId="0" applyNumberFormat="1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/>
    </xf>
    <xf numFmtId="0" fontId="3" fillId="33" borderId="35" xfId="0" applyNumberFormat="1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33" borderId="127" xfId="0" applyFont="1" applyFill="1" applyBorder="1" applyAlignment="1">
      <alignment horizontal="center" vertical="center" wrapText="1"/>
    </xf>
    <xf numFmtId="0" fontId="2" fillId="33" borderId="128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49" fontId="3" fillId="33" borderId="22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190" fontId="3" fillId="33" borderId="22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wrapText="1"/>
    </xf>
    <xf numFmtId="0" fontId="16" fillId="0" borderId="129" xfId="0" applyFont="1" applyBorder="1" applyAlignment="1">
      <alignment horizontal="center" wrapText="1"/>
    </xf>
    <xf numFmtId="49" fontId="2" fillId="0" borderId="23" xfId="55" applyNumberFormat="1" applyFont="1" applyBorder="1" applyAlignment="1">
      <alignment horizontal="left" vertical="center" wrapText="1"/>
      <protection/>
    </xf>
    <xf numFmtId="0" fontId="16" fillId="0" borderId="49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49" fontId="7" fillId="0" borderId="33" xfId="55" applyNumberFormat="1" applyFont="1" applyBorder="1" applyAlignment="1">
      <alignment horizontal="center" vertical="center" wrapText="1"/>
      <protection/>
    </xf>
    <xf numFmtId="49" fontId="7" fillId="0" borderId="130" xfId="55" applyNumberFormat="1" applyFont="1" applyBorder="1" applyAlignment="1">
      <alignment horizontal="center" vertical="center" wrapText="1"/>
      <protection/>
    </xf>
    <xf numFmtId="49" fontId="7" fillId="0" borderId="39" xfId="55" applyNumberFormat="1" applyFont="1" applyBorder="1" applyAlignment="1">
      <alignment horizontal="center" vertical="center" wrapText="1"/>
      <protection/>
    </xf>
    <xf numFmtId="49" fontId="7" fillId="0" borderId="131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2" xfId="55" applyNumberFormat="1" applyFont="1" applyBorder="1" applyAlignment="1">
      <alignment horizontal="center" vertical="center" wrapText="1"/>
      <protection/>
    </xf>
    <xf numFmtId="49" fontId="7" fillId="0" borderId="30" xfId="55" applyNumberFormat="1" applyFont="1" applyBorder="1" applyAlignment="1">
      <alignment horizontal="center" vertical="center" wrapText="1"/>
      <protection/>
    </xf>
    <xf numFmtId="49" fontId="7" fillId="0" borderId="61" xfId="55" applyNumberFormat="1" applyFont="1" applyBorder="1" applyAlignment="1">
      <alignment horizontal="center" vertical="center" wrapText="1"/>
      <protection/>
    </xf>
    <xf numFmtId="49" fontId="7" fillId="0" borderId="11" xfId="55" applyNumberFormat="1" applyFont="1" applyBorder="1" applyAlignment="1">
      <alignment horizontal="center" vertical="center" wrapText="1"/>
      <protection/>
    </xf>
    <xf numFmtId="0" fontId="7" fillId="0" borderId="33" xfId="55" applyFont="1" applyBorder="1" applyAlignment="1">
      <alignment horizontal="center" vertical="center" wrapText="1"/>
      <protection/>
    </xf>
    <xf numFmtId="0" fontId="7" fillId="0" borderId="130" xfId="55" applyFont="1" applyBorder="1" applyAlignment="1">
      <alignment horizontal="center" vertical="center" wrapText="1"/>
      <protection/>
    </xf>
    <xf numFmtId="0" fontId="7" fillId="0" borderId="39" xfId="55" applyFont="1" applyBorder="1" applyAlignment="1">
      <alignment horizontal="center" vertical="center" wrapText="1"/>
      <protection/>
    </xf>
    <xf numFmtId="0" fontId="7" fillId="0" borderId="131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2" xfId="55" applyFont="1" applyBorder="1" applyAlignment="1">
      <alignment horizontal="center" vertical="center" wrapText="1"/>
      <protection/>
    </xf>
    <xf numFmtId="0" fontId="7" fillId="0" borderId="30" xfId="55" applyFont="1" applyBorder="1" applyAlignment="1">
      <alignment horizontal="center" vertical="center" wrapText="1"/>
      <protection/>
    </xf>
    <xf numFmtId="0" fontId="7" fillId="0" borderId="61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6" fillId="0" borderId="129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16" fillId="0" borderId="135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1" fontId="2" fillId="0" borderId="136" xfId="0" applyNumberFormat="1" applyFont="1" applyBorder="1" applyAlignment="1">
      <alignment horizontal="center" vertical="center" wrapText="1"/>
    </xf>
    <xf numFmtId="1" fontId="16" fillId="0" borderId="67" xfId="0" applyNumberFormat="1" applyFont="1" applyBorder="1" applyAlignment="1">
      <alignment horizontal="center" vertical="center" wrapText="1"/>
    </xf>
    <xf numFmtId="1" fontId="16" fillId="0" borderId="129" xfId="0" applyNumberFormat="1" applyFont="1" applyBorder="1" applyAlignment="1">
      <alignment horizontal="center" vertical="center" wrapText="1"/>
    </xf>
    <xf numFmtId="0" fontId="2" fillId="0" borderId="23" xfId="55" applyFont="1" applyBorder="1" applyAlignment="1">
      <alignment horizontal="center" vertical="center" wrapText="1"/>
      <protection/>
    </xf>
    <xf numFmtId="0" fontId="2" fillId="0" borderId="49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55" applyFont="1" applyFill="1" applyBorder="1" applyAlignment="1">
      <alignment horizontal="center" vertical="center" wrapText="1"/>
      <protection/>
    </xf>
    <xf numFmtId="49" fontId="2" fillId="0" borderId="33" xfId="55" applyNumberFormat="1" applyFont="1" applyBorder="1" applyAlignment="1">
      <alignment horizontal="left" vertical="center" wrapText="1"/>
      <protection/>
    </xf>
    <xf numFmtId="0" fontId="16" fillId="0" borderId="130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6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89" fillId="0" borderId="130" xfId="0" applyFont="1" applyBorder="1" applyAlignment="1">
      <alignment horizontal="center" vertical="center" wrapText="1"/>
    </xf>
    <xf numFmtId="0" fontId="89" fillId="0" borderId="39" xfId="0" applyFont="1" applyBorder="1" applyAlignment="1">
      <alignment horizontal="center" vertical="center" wrapText="1"/>
    </xf>
    <xf numFmtId="0" fontId="89" fillId="0" borderId="30" xfId="0" applyFont="1" applyBorder="1" applyAlignment="1">
      <alignment horizontal="center" vertical="center" wrapText="1"/>
    </xf>
    <xf numFmtId="0" fontId="89" fillId="0" borderId="61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2" fillId="0" borderId="136" xfId="0" applyNumberFormat="1" applyFont="1" applyFill="1" applyBorder="1" applyAlignment="1">
      <alignment horizontal="center" vertical="center" wrapText="1"/>
    </xf>
    <xf numFmtId="0" fontId="89" fillId="0" borderId="67" xfId="0" applyFont="1" applyFill="1" applyBorder="1" applyAlignment="1">
      <alignment horizontal="center" vertical="center" wrapText="1"/>
    </xf>
    <xf numFmtId="0" fontId="89" fillId="0" borderId="129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89" fillId="0" borderId="134" xfId="0" applyFont="1" applyFill="1" applyBorder="1" applyAlignment="1">
      <alignment horizontal="center" vertical="center" wrapText="1"/>
    </xf>
    <xf numFmtId="0" fontId="89" fillId="0" borderId="137" xfId="0" applyFont="1" applyFill="1" applyBorder="1" applyAlignment="1">
      <alignment horizontal="center" vertical="center" wrapText="1"/>
    </xf>
    <xf numFmtId="0" fontId="89" fillId="0" borderId="67" xfId="0" applyFont="1" applyBorder="1" applyAlignment="1">
      <alignment horizontal="center" vertical="center" wrapText="1"/>
    </xf>
    <xf numFmtId="0" fontId="89" fillId="0" borderId="129" xfId="0" applyFont="1" applyBorder="1" applyAlignment="1">
      <alignment horizontal="center" vertical="center" wrapText="1"/>
    </xf>
    <xf numFmtId="0" fontId="2" fillId="0" borderId="13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129" xfId="0" applyFont="1" applyFill="1" applyBorder="1" applyAlignment="1">
      <alignment horizontal="center" vertical="center" wrapText="1"/>
    </xf>
    <xf numFmtId="0" fontId="7" fillId="0" borderId="23" xfId="55" applyFont="1" applyFill="1" applyBorder="1" applyAlignment="1">
      <alignment horizontal="center" vertical="center" wrapText="1"/>
      <protection/>
    </xf>
    <xf numFmtId="0" fontId="2" fillId="0" borderId="49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34" xfId="0" applyFont="1" applyFill="1" applyBorder="1" applyAlignment="1">
      <alignment horizontal="center" vertical="center" wrapText="1"/>
    </xf>
    <xf numFmtId="0" fontId="16" fillId="0" borderId="135" xfId="0" applyFont="1" applyFill="1" applyBorder="1" applyAlignment="1">
      <alignment horizontal="center" vertical="center" wrapText="1"/>
    </xf>
    <xf numFmtId="0" fontId="2" fillId="0" borderId="23" xfId="55" applyFont="1" applyFill="1" applyBorder="1" applyAlignment="1">
      <alignment horizontal="center" vertical="center" wrapText="1"/>
      <protection/>
    </xf>
    <xf numFmtId="0" fontId="26" fillId="0" borderId="33" xfId="55" applyFont="1" applyBorder="1" applyAlignment="1">
      <alignment horizontal="center" vertical="center" wrapText="1"/>
      <protection/>
    </xf>
    <xf numFmtId="0" fontId="16" fillId="0" borderId="39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13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2" fillId="0" borderId="22" xfId="55" applyFont="1" applyBorder="1" applyAlignment="1">
      <alignment horizontal="center" vertical="center" wrapText="1"/>
      <protection/>
    </xf>
    <xf numFmtId="0" fontId="2" fillId="0" borderId="13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7" fillId="0" borderId="22" xfId="55" applyFont="1" applyBorder="1" applyAlignment="1">
      <alignment horizontal="center" vertical="center" wrapText="1"/>
      <protection/>
    </xf>
    <xf numFmtId="0" fontId="16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16" fillId="0" borderId="130" xfId="0" applyFont="1" applyBorder="1" applyAlignment="1">
      <alignment wrapText="1"/>
    </xf>
    <xf numFmtId="0" fontId="16" fillId="0" borderId="39" xfId="0" applyFont="1" applyBorder="1" applyAlignment="1">
      <alignment wrapText="1"/>
    </xf>
    <xf numFmtId="0" fontId="16" fillId="0" borderId="13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2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6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51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1" fontId="3" fillId="33" borderId="87" xfId="0" applyNumberFormat="1" applyFont="1" applyFill="1" applyBorder="1" applyAlignment="1">
      <alignment horizontal="center" vertical="center" wrapText="1"/>
    </xf>
    <xf numFmtId="1" fontId="3" fillId="33" borderId="115" xfId="0" applyNumberFormat="1" applyFont="1" applyFill="1" applyBorder="1" applyAlignment="1">
      <alignment horizontal="center" vertical="center" wrapText="1"/>
    </xf>
    <xf numFmtId="49" fontId="6" fillId="33" borderId="87" xfId="0" applyNumberFormat="1" applyFont="1" applyFill="1" applyBorder="1" applyAlignment="1">
      <alignment horizontal="center" vertical="center" wrapText="1"/>
    </xf>
    <xf numFmtId="49" fontId="6" fillId="33" borderId="117" xfId="0" applyNumberFormat="1" applyFont="1" applyFill="1" applyBorder="1" applyAlignment="1">
      <alignment horizontal="center" vertical="center" wrapText="1"/>
    </xf>
    <xf numFmtId="0" fontId="3" fillId="33" borderId="85" xfId="0" applyFont="1" applyFill="1" applyBorder="1" applyAlignment="1">
      <alignment horizontal="center" vertical="center" wrapText="1"/>
    </xf>
    <xf numFmtId="0" fontId="3" fillId="33" borderId="141" xfId="0" applyFont="1" applyFill="1" applyBorder="1" applyAlignment="1">
      <alignment horizontal="center" vertical="center" wrapText="1"/>
    </xf>
    <xf numFmtId="0" fontId="6" fillId="33" borderId="85" xfId="0" applyNumberFormat="1" applyFont="1" applyFill="1" applyBorder="1" applyAlignment="1" applyProtection="1">
      <alignment horizontal="center" vertical="center"/>
      <protection/>
    </xf>
    <xf numFmtId="0" fontId="6" fillId="33" borderId="122" xfId="0" applyNumberFormat="1" applyFont="1" applyFill="1" applyBorder="1" applyAlignment="1" applyProtection="1">
      <alignment horizontal="center" vertical="center"/>
      <protection/>
    </xf>
    <xf numFmtId="0" fontId="6" fillId="33" borderId="83" xfId="0" applyNumberFormat="1" applyFont="1" applyFill="1" applyBorder="1" applyAlignment="1" applyProtection="1">
      <alignment horizontal="center" vertical="center"/>
      <protection/>
    </xf>
    <xf numFmtId="0" fontId="6" fillId="33" borderId="142" xfId="0" applyNumberFormat="1" applyFont="1" applyFill="1" applyBorder="1" applyAlignment="1" applyProtection="1">
      <alignment horizontal="center" vertical="center"/>
      <protection/>
    </xf>
    <xf numFmtId="194" fontId="6" fillId="33" borderId="28" xfId="0" applyNumberFormat="1" applyFont="1" applyFill="1" applyBorder="1" applyAlignment="1" applyProtection="1">
      <alignment horizontal="center" vertical="center" wrapText="1"/>
      <protection/>
    </xf>
    <xf numFmtId="194" fontId="32" fillId="33" borderId="90" xfId="0" applyNumberFormat="1" applyFont="1" applyFill="1" applyBorder="1" applyAlignment="1">
      <alignment horizontal="center" vertical="center" wrapText="1"/>
    </xf>
    <xf numFmtId="188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53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23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66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43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44" xfId="0" applyNumberFormat="1" applyFont="1" applyFill="1" applyBorder="1" applyAlignment="1" applyProtection="1">
      <alignment horizontal="center" vertical="center" wrapText="1"/>
      <protection/>
    </xf>
    <xf numFmtId="188" fontId="3" fillId="33" borderId="123" xfId="0" applyNumberFormat="1" applyFont="1" applyFill="1" applyBorder="1" applyAlignment="1" applyProtection="1">
      <alignment horizontal="center" vertical="center"/>
      <protection/>
    </xf>
    <xf numFmtId="188" fontId="3" fillId="33" borderId="38" xfId="0" applyNumberFormat="1" applyFont="1" applyFill="1" applyBorder="1" applyAlignment="1" applyProtection="1">
      <alignment horizontal="center" vertical="center"/>
      <protection/>
    </xf>
    <xf numFmtId="188" fontId="3" fillId="33" borderId="53" xfId="0" applyNumberFormat="1" applyFont="1" applyFill="1" applyBorder="1" applyAlignment="1" applyProtection="1">
      <alignment horizontal="center" vertical="center"/>
      <protection/>
    </xf>
    <xf numFmtId="188" fontId="3" fillId="33" borderId="85" xfId="0" applyNumberFormat="1" applyFont="1" applyFill="1" applyBorder="1" applyAlignment="1" applyProtection="1">
      <alignment horizontal="center" vertical="center"/>
      <protection/>
    </xf>
    <xf numFmtId="188" fontId="3" fillId="33" borderId="122" xfId="0" applyNumberFormat="1" applyFont="1" applyFill="1" applyBorder="1" applyAlignment="1" applyProtection="1">
      <alignment horizontal="center" vertical="center"/>
      <protection/>
    </xf>
    <xf numFmtId="188" fontId="3" fillId="33" borderId="141" xfId="0" applyNumberFormat="1" applyFont="1" applyFill="1" applyBorder="1" applyAlignment="1" applyProtection="1">
      <alignment horizontal="center" vertical="center"/>
      <protection/>
    </xf>
    <xf numFmtId="0" fontId="6" fillId="33" borderId="141" xfId="0" applyNumberFormat="1" applyFont="1" applyFill="1" applyBorder="1" applyAlignment="1" applyProtection="1">
      <alignment horizontal="center" vertical="center"/>
      <protection/>
    </xf>
    <xf numFmtId="188" fontId="3" fillId="33" borderId="55" xfId="0" applyNumberFormat="1" applyFont="1" applyFill="1" applyBorder="1" applyAlignment="1" applyProtection="1">
      <alignment horizontal="center" vertical="center" textRotation="90" wrapText="1"/>
      <protection/>
    </xf>
    <xf numFmtId="189" fontId="3" fillId="33" borderId="85" xfId="0" applyNumberFormat="1" applyFont="1" applyFill="1" applyBorder="1" applyAlignment="1" applyProtection="1">
      <alignment horizontal="center" vertical="center"/>
      <protection/>
    </xf>
    <xf numFmtId="189" fontId="3" fillId="33" borderId="122" xfId="0" applyNumberFormat="1" applyFont="1" applyFill="1" applyBorder="1" applyAlignment="1" applyProtection="1">
      <alignment horizontal="center" vertical="center"/>
      <protection/>
    </xf>
    <xf numFmtId="189" fontId="3" fillId="33" borderId="141" xfId="0" applyNumberFormat="1" applyFont="1" applyFill="1" applyBorder="1" applyAlignment="1" applyProtection="1">
      <alignment horizontal="center" vertical="center"/>
      <protection/>
    </xf>
    <xf numFmtId="49" fontId="6" fillId="33" borderId="87" xfId="0" applyNumberFormat="1" applyFont="1" applyFill="1" applyBorder="1" applyAlignment="1" applyProtection="1">
      <alignment horizontal="center" vertical="center"/>
      <protection/>
    </xf>
    <xf numFmtId="49" fontId="6" fillId="33" borderId="117" xfId="0" applyNumberFormat="1" applyFont="1" applyFill="1" applyBorder="1" applyAlignment="1" applyProtection="1">
      <alignment horizontal="center" vertical="center"/>
      <protection/>
    </xf>
    <xf numFmtId="49" fontId="3" fillId="33" borderId="85" xfId="0" applyNumberFormat="1" applyFont="1" applyFill="1" applyBorder="1" applyAlignment="1">
      <alignment horizontal="center" vertical="center" wrapText="1"/>
    </xf>
    <xf numFmtId="49" fontId="3" fillId="33" borderId="122" xfId="0" applyNumberFormat="1" applyFont="1" applyFill="1" applyBorder="1" applyAlignment="1">
      <alignment horizontal="center" vertical="center" wrapText="1"/>
    </xf>
    <xf numFmtId="49" fontId="3" fillId="33" borderId="103" xfId="0" applyNumberFormat="1" applyFont="1" applyFill="1" applyBorder="1" applyAlignment="1">
      <alignment horizontal="center" vertical="center" wrapText="1"/>
    </xf>
    <xf numFmtId="49" fontId="3" fillId="33" borderId="145" xfId="0" applyNumberFormat="1" applyFont="1" applyFill="1" applyBorder="1" applyAlignment="1">
      <alignment horizontal="center" vertical="center" wrapText="1"/>
    </xf>
    <xf numFmtId="189" fontId="3" fillId="33" borderId="103" xfId="0" applyNumberFormat="1" applyFont="1" applyFill="1" applyBorder="1" applyAlignment="1" applyProtection="1">
      <alignment horizontal="center" vertical="center"/>
      <protection/>
    </xf>
    <xf numFmtId="188" fontId="3" fillId="33" borderId="146" xfId="0" applyNumberFormat="1" applyFont="1" applyFill="1" applyBorder="1" applyAlignment="1" applyProtection="1">
      <alignment horizontal="center" vertical="center" wrapText="1"/>
      <protection/>
    </xf>
    <xf numFmtId="188" fontId="3" fillId="33" borderId="147" xfId="0" applyNumberFormat="1" applyFont="1" applyFill="1" applyBorder="1" applyAlignment="1" applyProtection="1">
      <alignment horizontal="center" vertical="center" wrapText="1"/>
      <protection/>
    </xf>
    <xf numFmtId="188" fontId="3" fillId="33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8" xfId="0" applyNumberFormat="1" applyFont="1" applyFill="1" applyBorder="1" applyAlignment="1" applyProtection="1">
      <alignment horizontal="center" vertical="center" textRotation="90" wrapText="1"/>
      <protection/>
    </xf>
    <xf numFmtId="194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88" fontId="3" fillId="33" borderId="28" xfId="0" applyNumberFormat="1" applyFont="1" applyFill="1" applyBorder="1" applyAlignment="1" applyProtection="1">
      <alignment horizontal="center" vertical="center" wrapText="1"/>
      <protection/>
    </xf>
    <xf numFmtId="188" fontId="3" fillId="33" borderId="51" xfId="0" applyNumberFormat="1" applyFont="1" applyFill="1" applyBorder="1" applyAlignment="1" applyProtection="1">
      <alignment horizontal="center" vertical="center" wrapText="1"/>
      <protection/>
    </xf>
    <xf numFmtId="1" fontId="3" fillId="33" borderId="109" xfId="0" applyNumberFormat="1" applyFont="1" applyFill="1" applyBorder="1" applyAlignment="1">
      <alignment horizontal="center" vertical="center" wrapText="1"/>
    </xf>
    <xf numFmtId="1" fontId="3" fillId="33" borderId="111" xfId="0" applyNumberFormat="1" applyFont="1" applyFill="1" applyBorder="1" applyAlignment="1">
      <alignment horizontal="center" vertical="center" wrapText="1"/>
    </xf>
    <xf numFmtId="49" fontId="6" fillId="33" borderId="85" xfId="0" applyNumberFormat="1" applyFont="1" applyFill="1" applyBorder="1" applyAlignment="1">
      <alignment horizontal="center" vertical="center" wrapText="1"/>
    </xf>
    <xf numFmtId="49" fontId="6" fillId="33" borderId="141" xfId="0" applyNumberFormat="1" applyFont="1" applyFill="1" applyBorder="1" applyAlignment="1">
      <alignment horizontal="center" vertical="center" wrapText="1"/>
    </xf>
    <xf numFmtId="0" fontId="3" fillId="33" borderId="85" xfId="0" applyFont="1" applyFill="1" applyBorder="1" applyAlignment="1">
      <alignment horizontal="right" vertical="center"/>
    </xf>
    <xf numFmtId="0" fontId="3" fillId="33" borderId="122" xfId="0" applyFont="1" applyFill="1" applyBorder="1" applyAlignment="1">
      <alignment horizontal="right" vertical="center"/>
    </xf>
    <xf numFmtId="0" fontId="3" fillId="33" borderId="141" xfId="0" applyFont="1" applyFill="1" applyBorder="1" applyAlignment="1">
      <alignment horizontal="right" vertical="center"/>
    </xf>
    <xf numFmtId="0" fontId="3" fillId="33" borderId="148" xfId="0" applyFont="1" applyFill="1" applyBorder="1" applyAlignment="1" applyProtection="1">
      <alignment horizontal="right" vertical="center"/>
      <protection/>
    </xf>
    <xf numFmtId="0" fontId="3" fillId="33" borderId="71" xfId="0" applyFont="1" applyFill="1" applyBorder="1" applyAlignment="1" applyProtection="1">
      <alignment horizontal="right" vertical="center"/>
      <protection/>
    </xf>
    <xf numFmtId="49" fontId="6" fillId="33" borderId="85" xfId="0" applyNumberFormat="1" applyFont="1" applyFill="1" applyBorder="1" applyAlignment="1" applyProtection="1">
      <alignment horizontal="center" vertical="center"/>
      <protection/>
    </xf>
    <xf numFmtId="49" fontId="6" fillId="33" borderId="141" xfId="0" applyNumberFormat="1" applyFont="1" applyFill="1" applyBorder="1" applyAlignment="1" applyProtection="1">
      <alignment horizontal="center" vertical="center"/>
      <protection/>
    </xf>
    <xf numFmtId="194" fontId="6" fillId="33" borderId="138" xfId="0" applyNumberFormat="1" applyFont="1" applyFill="1" applyBorder="1" applyAlignment="1" applyProtection="1">
      <alignment horizontal="center" vertical="center" wrapText="1"/>
      <protection/>
    </xf>
    <xf numFmtId="194" fontId="32" fillId="33" borderId="119" xfId="0" applyNumberFormat="1" applyFont="1" applyFill="1" applyBorder="1" applyAlignment="1">
      <alignment horizontal="center" vertical="center" wrapText="1"/>
    </xf>
    <xf numFmtId="188" fontId="6" fillId="33" borderId="85" xfId="0" applyNumberFormat="1" applyFont="1" applyFill="1" applyBorder="1" applyAlignment="1" applyProtection="1">
      <alignment horizontal="center" vertical="center"/>
      <protection/>
    </xf>
    <xf numFmtId="188" fontId="6" fillId="33" borderId="122" xfId="0" applyNumberFormat="1" applyFont="1" applyFill="1" applyBorder="1" applyAlignment="1" applyProtection="1">
      <alignment horizontal="center" vertical="center"/>
      <protection/>
    </xf>
    <xf numFmtId="188" fontId="6" fillId="33" borderId="83" xfId="0" applyNumberFormat="1" applyFont="1" applyFill="1" applyBorder="1" applyAlignment="1" applyProtection="1">
      <alignment horizontal="center" vertical="center"/>
      <protection/>
    </xf>
    <xf numFmtId="188" fontId="3" fillId="33" borderId="58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22" xfId="0" applyNumberFormat="1" applyFont="1" applyFill="1" applyBorder="1" applyAlignment="1" applyProtection="1">
      <alignment horizontal="center" vertical="center" wrapText="1"/>
      <protection/>
    </xf>
    <xf numFmtId="188" fontId="3" fillId="33" borderId="37" xfId="0" applyNumberFormat="1" applyFont="1" applyFill="1" applyBorder="1" applyAlignment="1" applyProtection="1">
      <alignment horizontal="center" vertical="center"/>
      <protection/>
    </xf>
    <xf numFmtId="188" fontId="3" fillId="33" borderId="42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56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16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22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142" xfId="0" applyFont="1" applyFill="1" applyBorder="1" applyAlignment="1">
      <alignment horizontal="center" vertical="center" wrapText="1"/>
    </xf>
    <xf numFmtId="188" fontId="3" fillId="33" borderId="26" xfId="0" applyNumberFormat="1" applyFont="1" applyFill="1" applyBorder="1" applyAlignment="1" applyProtection="1">
      <alignment horizontal="center" vertical="center" wrapText="1"/>
      <protection/>
    </xf>
    <xf numFmtId="188" fontId="3" fillId="33" borderId="27" xfId="0" applyNumberFormat="1" applyFont="1" applyFill="1" applyBorder="1" applyAlignment="1" applyProtection="1">
      <alignment horizontal="center" vertical="center" wrapText="1"/>
      <protection/>
    </xf>
    <xf numFmtId="188" fontId="3" fillId="33" borderId="29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 applyProtection="1">
      <alignment horizontal="center" vertical="center" wrapText="1"/>
      <protection/>
    </xf>
    <xf numFmtId="188" fontId="3" fillId="33" borderId="32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188" fontId="3" fillId="33" borderId="22" xfId="0" applyNumberFormat="1" applyFont="1" applyFill="1" applyBorder="1" applyAlignment="1" applyProtection="1">
      <alignment horizontal="center" vertical="center"/>
      <protection/>
    </xf>
    <xf numFmtId="188" fontId="3" fillId="33" borderId="71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07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49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50" xfId="0" applyNumberFormat="1" applyFont="1" applyFill="1" applyBorder="1" applyAlignment="1" applyProtection="1">
      <alignment horizontal="center" vertical="center" textRotation="90"/>
      <protection/>
    </xf>
    <xf numFmtId="0" fontId="3" fillId="33" borderId="36" xfId="0" applyNumberFormat="1" applyFont="1" applyFill="1" applyBorder="1" applyAlignment="1" applyProtection="1">
      <alignment horizontal="center" vertical="center" textRotation="90"/>
      <protection/>
    </xf>
    <xf numFmtId="0" fontId="3" fillId="33" borderId="52" xfId="0" applyNumberFormat="1" applyFont="1" applyFill="1" applyBorder="1" applyAlignment="1" applyProtection="1">
      <alignment horizontal="center" vertical="center" textRotation="90"/>
      <protection/>
    </xf>
    <xf numFmtId="188" fontId="3" fillId="33" borderId="126" xfId="0" applyNumberFormat="1" applyFont="1" applyFill="1" applyBorder="1" applyAlignment="1" applyProtection="1">
      <alignment horizontal="center" vertical="center"/>
      <protection/>
    </xf>
    <xf numFmtId="188" fontId="3" fillId="33" borderId="88" xfId="0" applyNumberFormat="1" applyFont="1" applyFill="1" applyBorder="1" applyAlignment="1" applyProtection="1">
      <alignment horizontal="center" vertical="center"/>
      <protection/>
    </xf>
    <xf numFmtId="188" fontId="3" fillId="33" borderId="151" xfId="0" applyNumberFormat="1" applyFont="1" applyFill="1" applyBorder="1" applyAlignment="1" applyProtection="1">
      <alignment horizontal="center" vertical="center"/>
      <protection/>
    </xf>
    <xf numFmtId="188" fontId="3" fillId="33" borderId="32" xfId="0" applyNumberFormat="1" applyFont="1" applyFill="1" applyBorder="1" applyAlignment="1" applyProtection="1">
      <alignment horizontal="center" vertical="center"/>
      <protection/>
    </xf>
    <xf numFmtId="188" fontId="3" fillId="33" borderId="0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52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21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84" xfId="0" applyNumberFormat="1" applyFont="1" applyFill="1" applyBorder="1" applyAlignment="1" applyProtection="1">
      <alignment horizontal="center" vertical="top" wrapText="1"/>
      <protection/>
    </xf>
    <xf numFmtId="188" fontId="3" fillId="33" borderId="83" xfId="0" applyNumberFormat="1" applyFont="1" applyFill="1" applyBorder="1" applyAlignment="1" applyProtection="1">
      <alignment horizontal="center" vertical="top" wrapText="1"/>
      <protection/>
    </xf>
    <xf numFmtId="188" fontId="3" fillId="33" borderId="153" xfId="0" applyNumberFormat="1" applyFont="1" applyFill="1" applyBorder="1" applyAlignment="1" applyProtection="1">
      <alignment horizontal="center" vertical="top" wrapText="1"/>
      <protection/>
    </xf>
    <xf numFmtId="188" fontId="3" fillId="33" borderId="154" xfId="0" applyNumberFormat="1" applyFont="1" applyFill="1" applyBorder="1" applyAlignment="1" applyProtection="1">
      <alignment horizontal="center" vertical="top" wrapText="1"/>
      <protection/>
    </xf>
    <xf numFmtId="188" fontId="3" fillId="33" borderId="61" xfId="0" applyNumberFormat="1" applyFont="1" applyFill="1" applyBorder="1" applyAlignment="1" applyProtection="1">
      <alignment horizontal="center" vertical="top" wrapText="1"/>
      <protection/>
    </xf>
    <xf numFmtId="188" fontId="3" fillId="33" borderId="155" xfId="0" applyNumberFormat="1" applyFont="1" applyFill="1" applyBorder="1" applyAlignment="1" applyProtection="1">
      <alignment horizontal="center" vertical="top" wrapText="1"/>
      <protection/>
    </xf>
    <xf numFmtId="188" fontId="3" fillId="33" borderId="138" xfId="0" applyNumberFormat="1" applyFont="1" applyFill="1" applyBorder="1" applyAlignment="1" applyProtection="1">
      <alignment horizontal="left" vertical="center"/>
      <protection/>
    </xf>
    <xf numFmtId="188" fontId="3" fillId="33" borderId="90" xfId="0" applyNumberFormat="1" applyFont="1" applyFill="1" applyBorder="1" applyAlignment="1" applyProtection="1">
      <alignment horizontal="left" vertical="center"/>
      <protection/>
    </xf>
    <xf numFmtId="188" fontId="3" fillId="33" borderId="89" xfId="0" applyNumberFormat="1" applyFont="1" applyFill="1" applyBorder="1" applyAlignment="1" applyProtection="1">
      <alignment horizontal="left" vertical="center"/>
      <protection/>
    </xf>
    <xf numFmtId="188" fontId="3" fillId="33" borderId="43" xfId="0" applyNumberFormat="1" applyFont="1" applyFill="1" applyBorder="1" applyAlignment="1" applyProtection="1">
      <alignment horizontal="left" vertical="center"/>
      <protection/>
    </xf>
    <xf numFmtId="188" fontId="3" fillId="33" borderId="156" xfId="0" applyNumberFormat="1" applyFont="1" applyFill="1" applyBorder="1" applyAlignment="1" applyProtection="1">
      <alignment horizontal="left" vertical="center"/>
      <protection/>
    </xf>
    <xf numFmtId="188" fontId="3" fillId="33" borderId="93" xfId="0" applyNumberFormat="1" applyFont="1" applyFill="1" applyBorder="1" applyAlignment="1" applyProtection="1">
      <alignment horizontal="left" vertical="center"/>
      <protection/>
    </xf>
    <xf numFmtId="190" fontId="3" fillId="33" borderId="99" xfId="0" applyNumberFormat="1" applyFont="1" applyFill="1" applyBorder="1" applyAlignment="1" applyProtection="1">
      <alignment horizontal="center" vertical="center"/>
      <protection/>
    </xf>
    <xf numFmtId="190" fontId="3" fillId="33" borderId="103" xfId="0" applyNumberFormat="1" applyFont="1" applyFill="1" applyBorder="1" applyAlignment="1" applyProtection="1">
      <alignment horizontal="center" vertical="center"/>
      <protection/>
    </xf>
    <xf numFmtId="190" fontId="3" fillId="33" borderId="145" xfId="0" applyNumberFormat="1" applyFont="1" applyFill="1" applyBorder="1" applyAlignment="1" applyProtection="1">
      <alignment horizontal="center" vertical="center"/>
      <protection/>
    </xf>
    <xf numFmtId="188" fontId="3" fillId="33" borderId="28" xfId="0" applyNumberFormat="1" applyFont="1" applyFill="1" applyBorder="1" applyAlignment="1" applyProtection="1">
      <alignment horizontal="left" vertical="center"/>
      <protection/>
    </xf>
    <xf numFmtId="188" fontId="3" fillId="33" borderId="20" xfId="0" applyNumberFormat="1" applyFont="1" applyFill="1" applyBorder="1" applyAlignment="1" applyProtection="1">
      <alignment horizontal="left" vertical="center"/>
      <protection/>
    </xf>
    <xf numFmtId="188" fontId="3" fillId="33" borderId="46" xfId="0" applyNumberFormat="1" applyFont="1" applyFill="1" applyBorder="1" applyAlignment="1" applyProtection="1">
      <alignment horizontal="left" vertical="center"/>
      <protection/>
    </xf>
    <xf numFmtId="0" fontId="6" fillId="33" borderId="49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7" xfId="0" applyNumberFormat="1" applyFont="1" applyFill="1" applyBorder="1" applyAlignment="1" applyProtection="1">
      <alignment horizontal="right" vertical="center"/>
      <protection/>
    </xf>
    <xf numFmtId="0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19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157" xfId="0" applyFont="1" applyFill="1" applyBorder="1" applyAlignment="1" applyProtection="1">
      <alignment horizontal="right" vertical="center"/>
      <protection/>
    </xf>
    <xf numFmtId="0" fontId="3" fillId="33" borderId="158" xfId="0" applyFont="1" applyFill="1" applyBorder="1" applyAlignment="1" applyProtection="1">
      <alignment horizontal="right" vertical="center"/>
      <protection/>
    </xf>
    <xf numFmtId="0" fontId="6" fillId="33" borderId="61" xfId="0" applyFont="1" applyFill="1" applyBorder="1" applyAlignment="1" applyProtection="1">
      <alignment horizontal="right" vertical="center"/>
      <protection/>
    </xf>
    <xf numFmtId="0" fontId="3" fillId="33" borderId="17" xfId="0" applyFont="1" applyFill="1" applyBorder="1" applyAlignment="1" applyProtection="1">
      <alignment horizontal="right" vertical="center"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0" fontId="3" fillId="33" borderId="20" xfId="0" applyFont="1" applyFill="1" applyBorder="1" applyAlignment="1" applyProtection="1">
      <alignment horizontal="right" vertical="center"/>
      <protection/>
    </xf>
    <xf numFmtId="188" fontId="12" fillId="33" borderId="22" xfId="0" applyNumberFormat="1" applyFont="1" applyFill="1" applyBorder="1" applyAlignment="1" applyProtection="1">
      <alignment vertical="center"/>
      <protection/>
    </xf>
    <xf numFmtId="49" fontId="90" fillId="33" borderId="22" xfId="0" applyNumberFormat="1" applyFont="1" applyFill="1" applyBorder="1" applyAlignment="1">
      <alignment horizontal="left" vertical="center" wrapText="1"/>
    </xf>
    <xf numFmtId="49" fontId="12" fillId="33" borderId="22" xfId="0" applyNumberFormat="1" applyFont="1" applyFill="1" applyBorder="1" applyAlignment="1">
      <alignment horizontal="left" vertical="center" wrapText="1"/>
    </xf>
    <xf numFmtId="49" fontId="60" fillId="33" borderId="22" xfId="0" applyNumberFormat="1" applyFont="1" applyFill="1" applyBorder="1" applyAlignment="1">
      <alignment horizontal="left" vertical="center" wrapText="1"/>
    </xf>
    <xf numFmtId="49" fontId="90" fillId="0" borderId="22" xfId="0" applyNumberFormat="1" applyFont="1" applyFill="1" applyBorder="1" applyAlignment="1">
      <alignment horizontal="left" vertical="center" wrapText="1"/>
    </xf>
    <xf numFmtId="49" fontId="91" fillId="33" borderId="22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90" fillId="0" borderId="22" xfId="0" applyFont="1" applyFill="1" applyBorder="1" applyAlignment="1">
      <alignment horizontal="left" vertical="center" wrapText="1"/>
    </xf>
    <xf numFmtId="188" fontId="60" fillId="33" borderId="22" xfId="0" applyNumberFormat="1" applyFont="1" applyFill="1" applyBorder="1" applyAlignment="1" applyProtection="1">
      <alignment horizontal="center" vertical="center"/>
      <protection/>
    </xf>
    <xf numFmtId="188" fontId="62" fillId="33" borderId="22" xfId="0" applyNumberFormat="1" applyFont="1" applyFill="1" applyBorder="1" applyAlignment="1" applyProtection="1">
      <alignment vertical="center"/>
      <protection/>
    </xf>
    <xf numFmtId="188" fontId="34" fillId="33" borderId="22" xfId="0" applyNumberFormat="1" applyFont="1" applyFill="1" applyBorder="1" applyAlignment="1" applyProtection="1">
      <alignment vertical="center"/>
      <protection/>
    </xf>
    <xf numFmtId="188" fontId="92" fillId="33" borderId="22" xfId="0" applyNumberFormat="1" applyFont="1" applyFill="1" applyBorder="1" applyAlignment="1" applyProtection="1">
      <alignment vertical="center"/>
      <protection/>
    </xf>
    <xf numFmtId="188" fontId="62" fillId="0" borderId="22" xfId="0" applyNumberFormat="1" applyFont="1" applyFill="1" applyBorder="1" applyAlignment="1" applyProtection="1">
      <alignment vertical="center"/>
      <protection/>
    </xf>
    <xf numFmtId="191" fontId="12" fillId="0" borderId="22" xfId="0" applyNumberFormat="1" applyFont="1" applyFill="1" applyBorder="1" applyAlignment="1" applyProtection="1">
      <alignment vertical="center"/>
      <protection/>
    </xf>
    <xf numFmtId="191" fontId="12" fillId="0" borderId="22" xfId="0" applyNumberFormat="1" applyFont="1" applyFill="1" applyBorder="1" applyAlignment="1" applyProtection="1">
      <alignment vertical="center"/>
      <protection/>
    </xf>
    <xf numFmtId="188" fontId="2" fillId="33" borderId="22" xfId="0" applyNumberFormat="1" applyFont="1" applyFill="1" applyBorder="1" applyAlignment="1" applyProtection="1">
      <alignment vertical="center"/>
      <protection/>
    </xf>
    <xf numFmtId="188" fontId="5" fillId="33" borderId="22" xfId="0" applyNumberFormat="1" applyFont="1" applyFill="1" applyBorder="1" applyAlignment="1" applyProtection="1">
      <alignment vertical="center"/>
      <protection/>
    </xf>
    <xf numFmtId="188" fontId="85" fillId="33" borderId="22" xfId="0" applyNumberFormat="1" applyFont="1" applyFill="1" applyBorder="1" applyAlignment="1" applyProtection="1">
      <alignment vertical="center"/>
      <protection/>
    </xf>
    <xf numFmtId="188" fontId="10" fillId="33" borderId="22" xfId="0" applyNumberFormat="1" applyFont="1" applyFill="1" applyBorder="1" applyAlignment="1" applyProtection="1">
      <alignment horizontal="center" vertical="center"/>
      <protection/>
    </xf>
    <xf numFmtId="188" fontId="11" fillId="33" borderId="22" xfId="0" applyNumberFormat="1" applyFont="1" applyFill="1" applyBorder="1" applyAlignment="1" applyProtection="1">
      <alignment horizontal="center" vertical="center"/>
      <protection/>
    </xf>
    <xf numFmtId="188" fontId="8" fillId="33" borderId="22" xfId="0" applyNumberFormat="1" applyFont="1" applyFill="1" applyBorder="1" applyAlignment="1" applyProtection="1">
      <alignment vertical="center"/>
      <protection/>
    </xf>
    <xf numFmtId="188" fontId="32" fillId="33" borderId="22" xfId="0" applyNumberFormat="1" applyFont="1" applyFill="1" applyBorder="1" applyAlignment="1" applyProtection="1">
      <alignment vertical="center"/>
      <protection/>
    </xf>
    <xf numFmtId="188" fontId="8" fillId="0" borderId="22" xfId="0" applyNumberFormat="1" applyFont="1" applyFill="1" applyBorder="1" applyAlignment="1" applyProtection="1">
      <alignment vertical="center"/>
      <protection/>
    </xf>
    <xf numFmtId="191" fontId="2" fillId="0" borderId="22" xfId="0" applyNumberFormat="1" applyFont="1" applyFill="1" applyBorder="1" applyAlignment="1" applyProtection="1">
      <alignment vertical="center"/>
      <protection/>
    </xf>
    <xf numFmtId="191" fontId="2" fillId="0" borderId="22" xfId="0" applyNumberFormat="1" applyFont="1" applyFill="1" applyBorder="1" applyAlignment="1" applyProtection="1">
      <alignment vertical="center"/>
      <protection/>
    </xf>
    <xf numFmtId="190" fontId="3" fillId="0" borderId="60" xfId="0" applyNumberFormat="1" applyFont="1" applyFill="1" applyBorder="1" applyAlignment="1" applyProtection="1">
      <alignment horizontal="center" vertical="center"/>
      <protection/>
    </xf>
    <xf numFmtId="190" fontId="3" fillId="0" borderId="14" xfId="0" applyNumberFormat="1" applyFont="1" applyFill="1" applyBorder="1" applyAlignment="1" applyProtection="1">
      <alignment horizontal="center" vertical="center"/>
      <protection/>
    </xf>
    <xf numFmtId="190" fontId="3" fillId="0" borderId="21" xfId="0" applyNumberFormat="1" applyFont="1" applyFill="1" applyBorder="1" applyAlignment="1" applyProtection="1">
      <alignment horizontal="center" vertical="center"/>
      <protection/>
    </xf>
    <xf numFmtId="190" fontId="83" fillId="0" borderId="14" xfId="0" applyNumberFormat="1" applyFont="1" applyFill="1" applyBorder="1" applyAlignment="1" applyProtection="1">
      <alignment horizontal="center" vertical="center"/>
      <protection/>
    </xf>
    <xf numFmtId="190" fontId="83" fillId="0" borderId="21" xfId="0" applyNumberFormat="1" applyFont="1" applyFill="1" applyBorder="1" applyAlignment="1" applyProtection="1">
      <alignment horizontal="center" vertical="center"/>
      <protection/>
    </xf>
    <xf numFmtId="190" fontId="3" fillId="0" borderId="21" xfId="0" applyNumberFormat="1" applyFont="1" applyFill="1" applyBorder="1" applyAlignment="1">
      <alignment horizontal="center" vertical="center"/>
    </xf>
    <xf numFmtId="190" fontId="3" fillId="0" borderId="25" xfId="0" applyNumberFormat="1" applyFont="1" applyFill="1" applyBorder="1" applyAlignment="1">
      <alignment horizontal="center" vertical="center"/>
    </xf>
    <xf numFmtId="190" fontId="3" fillId="0" borderId="25" xfId="0" applyNumberFormat="1" applyFont="1" applyFill="1" applyBorder="1" applyAlignment="1" applyProtection="1">
      <alignment horizontal="center" vertical="center"/>
      <protection/>
    </xf>
    <xf numFmtId="190" fontId="83" fillId="0" borderId="25" xfId="0" applyNumberFormat="1" applyFont="1" applyFill="1" applyBorder="1" applyAlignment="1">
      <alignment horizontal="center" vertical="center" wrapText="1"/>
    </xf>
    <xf numFmtId="190" fontId="3" fillId="0" borderId="78" xfId="0" applyNumberFormat="1" applyFont="1" applyFill="1" applyBorder="1" applyAlignment="1">
      <alignment horizontal="center" vertical="center"/>
    </xf>
    <xf numFmtId="2" fontId="3" fillId="33" borderId="3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85;&#1072;&#1074;&#1095;&#1072;&#1083;&#1100;&#1085;&#1080;&#1081;%20&#1074;&#1110;&#1076;&#1076;&#1110;&#1083;\&#1087;&#1083;&#1072;&#1085;&#1080;%2024-25\&#1085;&#1072;%20&#1086;&#1073;&#1075;&#1086;&#1074;&#1086;&#1088;&#1077;&#1085;&#1085;&#1103;\122\&#1087;&#1083;&#1072;&#1085;_122_&#1050;&#1053;_2024-2025_&#1073;&#1072;&#1082;&#1072;&#1083;&#1072;&#1074;&#1088;_&#1087;&#1088;&#1080;&#1089;&#1082;&#1086;&#1088;_&#1076;&#1077;&#1085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ка"/>
      <sheetName val="план 24-25"/>
      <sheetName val="план (2)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view="pageBreakPreview" zoomScale="70" zoomScaleNormal="50" zoomScaleSheetLayoutView="70" zoomScalePageLayoutView="0" workbookViewId="0" topLeftCell="A13">
      <selection activeCell="A27" sqref="A27:Y27"/>
    </sheetView>
  </sheetViews>
  <sheetFormatPr defaultColWidth="9.00390625" defaultRowHeight="12.75"/>
  <cols>
    <col min="1" max="53" width="4.75390625" style="1" customWidth="1"/>
    <col min="54" max="16384" width="9.125" style="1" customWidth="1"/>
  </cols>
  <sheetData>
    <row r="1" ht="25.5" customHeight="1"/>
    <row r="2" spans="1:53" ht="30">
      <c r="A2" s="793"/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4" t="s">
        <v>39</v>
      </c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  <c r="AI2" s="794"/>
      <c r="AJ2" s="794"/>
      <c r="AK2" s="794"/>
      <c r="AL2" s="794"/>
      <c r="AM2" s="794"/>
      <c r="AN2" s="794"/>
      <c r="AO2" s="795"/>
      <c r="AP2" s="795"/>
      <c r="AQ2" s="795"/>
      <c r="AR2" s="795"/>
      <c r="AS2" s="795"/>
      <c r="AT2" s="795"/>
      <c r="AU2" s="795"/>
      <c r="AV2" s="795"/>
      <c r="AW2" s="795"/>
      <c r="AX2" s="795"/>
      <c r="AY2" s="795"/>
      <c r="AZ2" s="795"/>
      <c r="BA2" s="795"/>
    </row>
    <row r="3" spans="1:53" ht="30" customHeight="1">
      <c r="A3" s="784" t="s">
        <v>71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795"/>
      <c r="AP3" s="795"/>
      <c r="AQ3" s="795"/>
      <c r="AR3" s="795"/>
      <c r="AS3" s="795"/>
      <c r="AT3" s="795"/>
      <c r="AU3" s="795"/>
      <c r="AV3" s="795"/>
      <c r="AW3" s="795"/>
      <c r="AX3" s="795"/>
      <c r="AY3" s="795"/>
      <c r="AZ3" s="795"/>
      <c r="BA3" s="795"/>
    </row>
    <row r="4" spans="1:53" ht="27" customHeight="1">
      <c r="A4" s="784" t="s">
        <v>72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96" t="s">
        <v>1</v>
      </c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5"/>
      <c r="AP4" s="795"/>
      <c r="AQ4" s="795"/>
      <c r="AR4" s="795"/>
      <c r="AS4" s="795"/>
      <c r="AT4" s="795"/>
      <c r="AU4" s="795"/>
      <c r="AV4" s="795"/>
      <c r="AW4" s="795"/>
      <c r="AX4" s="795"/>
      <c r="AY4" s="795"/>
      <c r="AZ4" s="795"/>
      <c r="BA4" s="795"/>
    </row>
    <row r="5" spans="1:53" ht="26.25" customHeight="1">
      <c r="A5" s="791" t="s">
        <v>138</v>
      </c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767" t="s">
        <v>246</v>
      </c>
      <c r="AO5" s="767"/>
      <c r="AP5" s="767"/>
      <c r="AQ5" s="767"/>
      <c r="AR5" s="767"/>
      <c r="AS5" s="767"/>
      <c r="AT5" s="767"/>
      <c r="AU5" s="767"/>
      <c r="AV5" s="767"/>
      <c r="AW5" s="767"/>
      <c r="AX5" s="767"/>
      <c r="AY5" s="767"/>
      <c r="AZ5" s="767"/>
      <c r="BA5" s="767"/>
    </row>
    <row r="6" spans="1:53" s="2" customFormat="1" ht="23.25" customHeight="1">
      <c r="A6" s="792" t="s">
        <v>259</v>
      </c>
      <c r="B6" s="792"/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767"/>
      <c r="AO6" s="767"/>
      <c r="AP6" s="767"/>
      <c r="AQ6" s="767"/>
      <c r="AR6" s="767"/>
      <c r="AS6" s="767"/>
      <c r="AT6" s="767"/>
      <c r="AU6" s="767"/>
      <c r="AV6" s="767"/>
      <c r="AW6" s="767"/>
      <c r="AX6" s="767"/>
      <c r="AY6" s="767"/>
      <c r="AZ6" s="767"/>
      <c r="BA6" s="767"/>
    </row>
    <row r="7" spans="1:53" s="2" customFormat="1" ht="22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767"/>
      <c r="AO7" s="767"/>
      <c r="AP7" s="767"/>
      <c r="AQ7" s="767"/>
      <c r="AR7" s="767"/>
      <c r="AS7" s="767"/>
      <c r="AT7" s="767"/>
      <c r="AU7" s="767"/>
      <c r="AV7" s="767"/>
      <c r="AW7" s="767"/>
      <c r="AX7" s="767"/>
      <c r="AY7" s="767"/>
      <c r="AZ7" s="767"/>
      <c r="BA7" s="767"/>
    </row>
    <row r="8" spans="1:53" s="2" customFormat="1" ht="27" customHeight="1">
      <c r="A8" s="784" t="s">
        <v>0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5" t="s">
        <v>96</v>
      </c>
      <c r="Q8" s="786"/>
      <c r="R8" s="786"/>
      <c r="S8" s="786"/>
      <c r="T8" s="786"/>
      <c r="U8" s="786"/>
      <c r="V8" s="786"/>
      <c r="W8" s="786"/>
      <c r="X8" s="786"/>
      <c r="Y8" s="786"/>
      <c r="Z8" s="786"/>
      <c r="AA8" s="786"/>
      <c r="AB8" s="786"/>
      <c r="AC8" s="786"/>
      <c r="AD8" s="786"/>
      <c r="AE8" s="786"/>
      <c r="AF8" s="786"/>
      <c r="AG8" s="786"/>
      <c r="AH8" s="786"/>
      <c r="AI8" s="786"/>
      <c r="AJ8" s="786"/>
      <c r="AK8" s="786"/>
      <c r="AL8" s="786"/>
      <c r="AM8" s="786"/>
      <c r="AN8" s="787" t="s">
        <v>98</v>
      </c>
      <c r="AO8" s="788"/>
      <c r="AP8" s="788"/>
      <c r="AQ8" s="788"/>
      <c r="AR8" s="788"/>
      <c r="AS8" s="788"/>
      <c r="AT8" s="788"/>
      <c r="AU8" s="788"/>
      <c r="AV8" s="788"/>
      <c r="AW8" s="788"/>
      <c r="AX8" s="788"/>
      <c r="AY8" s="788"/>
      <c r="AZ8" s="788"/>
      <c r="BA8" s="788"/>
    </row>
    <row r="9" spans="1:53" s="2" customFormat="1" ht="27.75" customHeight="1">
      <c r="A9" s="784" t="s">
        <v>73</v>
      </c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67" t="s">
        <v>95</v>
      </c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768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</row>
    <row r="10" spans="16:53" s="2" customFormat="1" ht="27.75" customHeight="1">
      <c r="P10" s="767" t="s">
        <v>182</v>
      </c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768"/>
      <c r="AJ10" s="768"/>
      <c r="AK10" s="768"/>
      <c r="AL10" s="10"/>
      <c r="AM10" s="10"/>
      <c r="AN10" s="790" t="s">
        <v>74</v>
      </c>
      <c r="AO10" s="790"/>
      <c r="AP10" s="790"/>
      <c r="AQ10" s="790"/>
      <c r="AR10" s="790"/>
      <c r="AS10" s="790"/>
      <c r="AT10" s="790"/>
      <c r="AU10" s="790"/>
      <c r="AV10" s="790"/>
      <c r="AW10" s="790"/>
      <c r="AX10" s="790"/>
      <c r="AY10" s="790"/>
      <c r="AZ10" s="790"/>
      <c r="BA10" s="790"/>
    </row>
    <row r="11" spans="16:53" s="2" customFormat="1" ht="27.75" customHeight="1">
      <c r="P11" s="767" t="s">
        <v>183</v>
      </c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768"/>
      <c r="AF11" s="768"/>
      <c r="AG11" s="768"/>
      <c r="AH11" s="768"/>
      <c r="AI11" s="768"/>
      <c r="AJ11" s="768"/>
      <c r="AK11" s="769"/>
      <c r="AL11" s="10"/>
      <c r="AM11" s="10"/>
      <c r="AN11" s="777"/>
      <c r="AO11" s="777"/>
      <c r="AP11" s="777"/>
      <c r="AQ11" s="777"/>
      <c r="AR11" s="777"/>
      <c r="AS11" s="777"/>
      <c r="AT11" s="777"/>
      <c r="AU11" s="777"/>
      <c r="AV11" s="777"/>
      <c r="AW11" s="777"/>
      <c r="AX11" s="777"/>
      <c r="AY11" s="777"/>
      <c r="AZ11" s="777"/>
      <c r="BA11" s="777"/>
    </row>
    <row r="12" spans="16:53" s="2" customFormat="1" ht="26.25" customHeight="1">
      <c r="P12" s="769"/>
      <c r="Q12" s="769"/>
      <c r="R12" s="769"/>
      <c r="S12" s="769"/>
      <c r="T12" s="769"/>
      <c r="U12" s="769"/>
      <c r="V12" s="769"/>
      <c r="W12" s="769"/>
      <c r="X12" s="769"/>
      <c r="Y12" s="769"/>
      <c r="Z12" s="769"/>
      <c r="AA12" s="769"/>
      <c r="AB12" s="769"/>
      <c r="AC12" s="769"/>
      <c r="AD12" s="769"/>
      <c r="AE12" s="769"/>
      <c r="AF12" s="769"/>
      <c r="AG12" s="769"/>
      <c r="AH12" s="769"/>
      <c r="AI12" s="769"/>
      <c r="AJ12" s="769"/>
      <c r="AK12" s="769"/>
      <c r="AL12" s="41"/>
      <c r="AM12" s="41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16:53" s="2" customFormat="1" ht="54.75" customHeight="1">
      <c r="P13" s="770" t="s">
        <v>184</v>
      </c>
      <c r="Q13" s="770"/>
      <c r="R13" s="770"/>
      <c r="S13" s="770"/>
      <c r="T13" s="770"/>
      <c r="U13" s="770"/>
      <c r="V13" s="770"/>
      <c r="W13" s="770"/>
      <c r="X13" s="770"/>
      <c r="Y13" s="770"/>
      <c r="Z13" s="770"/>
      <c r="AA13" s="770"/>
      <c r="AB13" s="770"/>
      <c r="AC13" s="770"/>
      <c r="AD13" s="770"/>
      <c r="AE13" s="770"/>
      <c r="AF13" s="770"/>
      <c r="AG13" s="770"/>
      <c r="AH13" s="770"/>
      <c r="AI13" s="770"/>
      <c r="AJ13" s="770"/>
      <c r="AK13" s="770"/>
      <c r="AL13" s="770"/>
      <c r="AM13" s="770"/>
      <c r="AN13" s="770"/>
      <c r="AO13" s="771"/>
      <c r="AP13" s="771"/>
      <c r="AQ13" s="771"/>
      <c r="AR13" s="771"/>
      <c r="AS13" s="771"/>
      <c r="AT13" s="771"/>
      <c r="AU13" s="771"/>
      <c r="AV13" s="771"/>
      <c r="AW13" s="771"/>
      <c r="AX13" s="771"/>
      <c r="AY13" s="771"/>
      <c r="AZ13" s="771"/>
      <c r="BA13" s="771"/>
    </row>
    <row r="14" spans="16:53" s="2" customFormat="1" ht="10.5" customHeight="1">
      <c r="P14" s="775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76"/>
      <c r="AM14" s="776"/>
      <c r="AN14" s="777"/>
      <c r="AO14" s="777"/>
      <c r="AP14" s="777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</row>
    <row r="15" spans="16:53" s="2" customFormat="1" ht="3" customHeight="1">
      <c r="P15" s="778"/>
      <c r="Q15" s="778"/>
      <c r="R15" s="778"/>
      <c r="S15" s="778"/>
      <c r="T15" s="778"/>
      <c r="U15" s="778"/>
      <c r="V15" s="778"/>
      <c r="W15" s="778"/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8"/>
      <c r="AJ15" s="778"/>
      <c r="AK15" s="778"/>
      <c r="AL15" s="778"/>
      <c r="AM15" s="778"/>
      <c r="AN15" s="778"/>
      <c r="AO15" s="778"/>
      <c r="AP15" s="778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</row>
    <row r="16" spans="16:53" s="2" customFormat="1" ht="25.5">
      <c r="P16" s="779" t="s">
        <v>97</v>
      </c>
      <c r="Q16" s="780"/>
      <c r="R16" s="780"/>
      <c r="S16" s="780"/>
      <c r="T16" s="780"/>
      <c r="U16" s="780"/>
      <c r="V16" s="780"/>
      <c r="W16" s="780"/>
      <c r="X16" s="780"/>
      <c r="Y16" s="780"/>
      <c r="Z16" s="780"/>
      <c r="AA16" s="780"/>
      <c r="AB16" s="780"/>
      <c r="AC16" s="780"/>
      <c r="AD16" s="780"/>
      <c r="AE16" s="780"/>
      <c r="AF16" s="780"/>
      <c r="AG16" s="780"/>
      <c r="AH16" s="780"/>
      <c r="AI16" s="780"/>
      <c r="AJ16" s="780"/>
      <c r="AK16" s="780"/>
      <c r="AL16" s="780"/>
      <c r="AM16" s="780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41:53" s="2" customFormat="1" ht="18.75"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</row>
    <row r="18" spans="1:53" s="2" customFormat="1" ht="22.5">
      <c r="A18" s="781" t="s">
        <v>255</v>
      </c>
      <c r="B18" s="781"/>
      <c r="C18" s="781"/>
      <c r="D18" s="781"/>
      <c r="E18" s="781"/>
      <c r="F18" s="781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1"/>
      <c r="Z18" s="781"/>
      <c r="AA18" s="781"/>
      <c r="AB18" s="781"/>
      <c r="AC18" s="781"/>
      <c r="AD18" s="781"/>
      <c r="AE18" s="781"/>
      <c r="AF18" s="781"/>
      <c r="AG18" s="781"/>
      <c r="AH18" s="781"/>
      <c r="AI18" s="781"/>
      <c r="AJ18" s="781"/>
      <c r="AK18" s="781"/>
      <c r="AL18" s="781"/>
      <c r="AM18" s="781"/>
      <c r="AN18" s="781"/>
      <c r="AO18" s="781"/>
      <c r="AP18" s="781"/>
      <c r="AQ18" s="781"/>
      <c r="AR18" s="781"/>
      <c r="AS18" s="781"/>
      <c r="AT18" s="781"/>
      <c r="AU18" s="781"/>
      <c r="AV18" s="781"/>
      <c r="AW18" s="781"/>
      <c r="AX18" s="781"/>
      <c r="AY18" s="781"/>
      <c r="AZ18" s="781"/>
      <c r="BA18" s="781"/>
    </row>
    <row r="19" spans="1:53" s="2" customFormat="1" ht="19.5" thickBo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18" customHeight="1">
      <c r="A20" s="782" t="s">
        <v>2</v>
      </c>
      <c r="B20" s="745" t="s">
        <v>3</v>
      </c>
      <c r="C20" s="746"/>
      <c r="D20" s="746"/>
      <c r="E20" s="747"/>
      <c r="F20" s="745" t="s">
        <v>4</v>
      </c>
      <c r="G20" s="746"/>
      <c r="H20" s="746"/>
      <c r="I20" s="747"/>
      <c r="J20" s="742" t="s">
        <v>5</v>
      </c>
      <c r="K20" s="743"/>
      <c r="L20" s="743"/>
      <c r="M20" s="743"/>
      <c r="N20" s="742" t="s">
        <v>6</v>
      </c>
      <c r="O20" s="743"/>
      <c r="P20" s="743"/>
      <c r="Q20" s="743"/>
      <c r="R20" s="744"/>
      <c r="S20" s="742" t="s">
        <v>7</v>
      </c>
      <c r="T20" s="789"/>
      <c r="U20" s="789"/>
      <c r="V20" s="789"/>
      <c r="W20" s="744"/>
      <c r="X20" s="742" t="s">
        <v>8</v>
      </c>
      <c r="Y20" s="743"/>
      <c r="Z20" s="743"/>
      <c r="AA20" s="744"/>
      <c r="AB20" s="745" t="s">
        <v>9</v>
      </c>
      <c r="AC20" s="746"/>
      <c r="AD20" s="746"/>
      <c r="AE20" s="747"/>
      <c r="AF20" s="745" t="s">
        <v>10</v>
      </c>
      <c r="AG20" s="746"/>
      <c r="AH20" s="746"/>
      <c r="AI20" s="747"/>
      <c r="AJ20" s="742" t="s">
        <v>11</v>
      </c>
      <c r="AK20" s="789"/>
      <c r="AL20" s="789"/>
      <c r="AM20" s="789"/>
      <c r="AN20" s="744"/>
      <c r="AO20" s="742" t="s">
        <v>12</v>
      </c>
      <c r="AP20" s="743"/>
      <c r="AQ20" s="743"/>
      <c r="AR20" s="743"/>
      <c r="AS20" s="772" t="s">
        <v>13</v>
      </c>
      <c r="AT20" s="773"/>
      <c r="AU20" s="773"/>
      <c r="AV20" s="773"/>
      <c r="AW20" s="774"/>
      <c r="AX20" s="742" t="s">
        <v>14</v>
      </c>
      <c r="AY20" s="743"/>
      <c r="AZ20" s="743"/>
      <c r="BA20" s="744"/>
    </row>
    <row r="21" spans="1:53" s="3" customFormat="1" ht="20.25" customHeight="1" thickBot="1">
      <c r="A21" s="783"/>
      <c r="B21" s="52">
        <v>1</v>
      </c>
      <c r="C21" s="53">
        <v>2</v>
      </c>
      <c r="D21" s="53">
        <v>3</v>
      </c>
      <c r="E21" s="54">
        <v>4</v>
      </c>
      <c r="F21" s="52">
        <v>5</v>
      </c>
      <c r="G21" s="53">
        <v>6</v>
      </c>
      <c r="H21" s="53">
        <v>7</v>
      </c>
      <c r="I21" s="54">
        <v>8</v>
      </c>
      <c r="J21" s="52">
        <v>9</v>
      </c>
      <c r="K21" s="53">
        <v>10</v>
      </c>
      <c r="L21" s="53">
        <v>11</v>
      </c>
      <c r="M21" s="55">
        <v>12</v>
      </c>
      <c r="N21" s="52">
        <v>13</v>
      </c>
      <c r="O21" s="53">
        <v>14</v>
      </c>
      <c r="P21" s="53">
        <v>15</v>
      </c>
      <c r="Q21" s="53">
        <v>16</v>
      </c>
      <c r="R21" s="54">
        <v>17</v>
      </c>
      <c r="S21" s="52">
        <v>18</v>
      </c>
      <c r="T21" s="53">
        <v>19</v>
      </c>
      <c r="U21" s="53">
        <v>20</v>
      </c>
      <c r="V21" s="53">
        <v>21</v>
      </c>
      <c r="W21" s="54">
        <v>22</v>
      </c>
      <c r="X21" s="52">
        <v>23</v>
      </c>
      <c r="Y21" s="53">
        <v>24</v>
      </c>
      <c r="Z21" s="53">
        <v>25</v>
      </c>
      <c r="AA21" s="54">
        <v>26</v>
      </c>
      <c r="AB21" s="52">
        <v>27</v>
      </c>
      <c r="AC21" s="53">
        <v>28</v>
      </c>
      <c r="AD21" s="53">
        <v>29</v>
      </c>
      <c r="AE21" s="54">
        <v>30</v>
      </c>
      <c r="AF21" s="52">
        <v>31</v>
      </c>
      <c r="AG21" s="53">
        <v>32</v>
      </c>
      <c r="AH21" s="53">
        <v>33</v>
      </c>
      <c r="AI21" s="54">
        <v>34</v>
      </c>
      <c r="AJ21" s="52">
        <v>35</v>
      </c>
      <c r="AK21" s="53">
        <v>36</v>
      </c>
      <c r="AL21" s="53">
        <v>37</v>
      </c>
      <c r="AM21" s="53">
        <v>38</v>
      </c>
      <c r="AN21" s="54">
        <v>39</v>
      </c>
      <c r="AO21" s="52">
        <v>40</v>
      </c>
      <c r="AP21" s="53">
        <v>41</v>
      </c>
      <c r="AQ21" s="53">
        <v>42</v>
      </c>
      <c r="AR21" s="55">
        <v>43</v>
      </c>
      <c r="AS21" s="52">
        <v>44</v>
      </c>
      <c r="AT21" s="53">
        <v>45</v>
      </c>
      <c r="AU21" s="53">
        <v>46</v>
      </c>
      <c r="AV21" s="53">
        <v>47</v>
      </c>
      <c r="AW21" s="54">
        <v>48</v>
      </c>
      <c r="AX21" s="52">
        <v>49</v>
      </c>
      <c r="AY21" s="53">
        <v>50</v>
      </c>
      <c r="AZ21" s="53">
        <v>51</v>
      </c>
      <c r="BA21" s="54">
        <v>52</v>
      </c>
    </row>
    <row r="22" spans="1:53" ht="19.5" customHeight="1">
      <c r="A22" s="49">
        <v>1</v>
      </c>
      <c r="B22" s="50" t="s">
        <v>94</v>
      </c>
      <c r="C22" s="28" t="s">
        <v>94</v>
      </c>
      <c r="D22" s="28" t="s">
        <v>94</v>
      </c>
      <c r="E22" s="51" t="s">
        <v>94</v>
      </c>
      <c r="F22" s="50" t="s">
        <v>94</v>
      </c>
      <c r="G22" s="28" t="s">
        <v>94</v>
      </c>
      <c r="H22" s="28" t="s">
        <v>94</v>
      </c>
      <c r="I22" s="51" t="s">
        <v>94</v>
      </c>
      <c r="J22" s="50" t="s">
        <v>94</v>
      </c>
      <c r="K22" s="28" t="s">
        <v>94</v>
      </c>
      <c r="L22" s="28" t="s">
        <v>94</v>
      </c>
      <c r="M22" s="51" t="s">
        <v>94</v>
      </c>
      <c r="N22" s="50" t="s">
        <v>94</v>
      </c>
      <c r="O22" s="28" t="s">
        <v>94</v>
      </c>
      <c r="P22" s="28" t="s">
        <v>94</v>
      </c>
      <c r="Q22" s="28" t="s">
        <v>15</v>
      </c>
      <c r="R22" s="51" t="s">
        <v>15</v>
      </c>
      <c r="S22" s="50" t="s">
        <v>16</v>
      </c>
      <c r="T22" s="28" t="s">
        <v>94</v>
      </c>
      <c r="U22" s="28" t="s">
        <v>94</v>
      </c>
      <c r="V22" s="28" t="s">
        <v>94</v>
      </c>
      <c r="W22" s="51" t="s">
        <v>94</v>
      </c>
      <c r="X22" s="50" t="s">
        <v>94</v>
      </c>
      <c r="Y22" s="28" t="s">
        <v>94</v>
      </c>
      <c r="Z22" s="28" t="s">
        <v>94</v>
      </c>
      <c r="AA22" s="51" t="s">
        <v>94</v>
      </c>
      <c r="AB22" s="65" t="s">
        <v>94</v>
      </c>
      <c r="AC22" s="66" t="s">
        <v>139</v>
      </c>
      <c r="AD22" s="66" t="s">
        <v>16</v>
      </c>
      <c r="AE22" s="67" t="s">
        <v>16</v>
      </c>
      <c r="AF22" s="65" t="s">
        <v>16</v>
      </c>
      <c r="AG22" s="66" t="s">
        <v>94</v>
      </c>
      <c r="AH22" s="66" t="s">
        <v>94</v>
      </c>
      <c r="AI22" s="67" t="s">
        <v>94</v>
      </c>
      <c r="AJ22" s="65" t="s">
        <v>94</v>
      </c>
      <c r="AK22" s="66" t="s">
        <v>94</v>
      </c>
      <c r="AL22" s="66" t="s">
        <v>94</v>
      </c>
      <c r="AM22" s="66" t="s">
        <v>94</v>
      </c>
      <c r="AN22" s="68" t="s">
        <v>94</v>
      </c>
      <c r="AO22" s="27" t="s">
        <v>94</v>
      </c>
      <c r="AP22" s="28" t="s">
        <v>15</v>
      </c>
      <c r="AQ22" s="28" t="s">
        <v>15</v>
      </c>
      <c r="AR22" s="51" t="s">
        <v>16</v>
      </c>
      <c r="AS22" s="50" t="s">
        <v>16</v>
      </c>
      <c r="AT22" s="28" t="s">
        <v>16</v>
      </c>
      <c r="AU22" s="28" t="s">
        <v>16</v>
      </c>
      <c r="AV22" s="28" t="s">
        <v>16</v>
      </c>
      <c r="AW22" s="51" t="s">
        <v>16</v>
      </c>
      <c r="AX22" s="27" t="s">
        <v>16</v>
      </c>
      <c r="AY22" s="28" t="s">
        <v>16</v>
      </c>
      <c r="AZ22" s="28" t="s">
        <v>16</v>
      </c>
      <c r="BA22" s="51" t="s">
        <v>16</v>
      </c>
    </row>
    <row r="23" spans="1:53" ht="19.5" customHeight="1" thickBot="1">
      <c r="A23" s="37">
        <v>2</v>
      </c>
      <c r="B23" s="595" t="s">
        <v>94</v>
      </c>
      <c r="C23" s="593" t="s">
        <v>94</v>
      </c>
      <c r="D23" s="593" t="s">
        <v>94</v>
      </c>
      <c r="E23" s="592" t="s">
        <v>94</v>
      </c>
      <c r="F23" s="595" t="s">
        <v>94</v>
      </c>
      <c r="G23" s="593" t="s">
        <v>94</v>
      </c>
      <c r="H23" s="593" t="s">
        <v>94</v>
      </c>
      <c r="I23" s="592" t="s">
        <v>94</v>
      </c>
      <c r="J23" s="595" t="s">
        <v>94</v>
      </c>
      <c r="K23" s="593" t="s">
        <v>94</v>
      </c>
      <c r="L23" s="593" t="s">
        <v>94</v>
      </c>
      <c r="M23" s="592" t="s">
        <v>94</v>
      </c>
      <c r="N23" s="595" t="s">
        <v>94</v>
      </c>
      <c r="O23" s="593" t="s">
        <v>94</v>
      </c>
      <c r="P23" s="593" t="s">
        <v>94</v>
      </c>
      <c r="Q23" s="593" t="s">
        <v>15</v>
      </c>
      <c r="R23" s="592" t="s">
        <v>15</v>
      </c>
      <c r="S23" s="595" t="s">
        <v>16</v>
      </c>
      <c r="T23" s="593" t="s">
        <v>16</v>
      </c>
      <c r="U23" s="593" t="s">
        <v>94</v>
      </c>
      <c r="V23" s="593" t="s">
        <v>94</v>
      </c>
      <c r="W23" s="592" t="s">
        <v>94</v>
      </c>
      <c r="X23" s="595" t="s">
        <v>94</v>
      </c>
      <c r="Y23" s="593" t="s">
        <v>94</v>
      </c>
      <c r="Z23" s="593" t="s">
        <v>94</v>
      </c>
      <c r="AA23" s="596" t="s">
        <v>94</v>
      </c>
      <c r="AB23" s="595" t="s">
        <v>94</v>
      </c>
      <c r="AC23" s="593" t="s">
        <v>94</v>
      </c>
      <c r="AD23" s="593" t="s">
        <v>94</v>
      </c>
      <c r="AE23" s="596" t="s">
        <v>94</v>
      </c>
      <c r="AF23" s="595" t="s">
        <v>94</v>
      </c>
      <c r="AG23" s="593" t="s">
        <v>94</v>
      </c>
      <c r="AH23" s="593" t="s">
        <v>15</v>
      </c>
      <c r="AI23" s="596" t="s">
        <v>15</v>
      </c>
      <c r="AJ23" s="595" t="s">
        <v>17</v>
      </c>
      <c r="AK23" s="593" t="s">
        <v>17</v>
      </c>
      <c r="AL23" s="593" t="s">
        <v>17</v>
      </c>
      <c r="AM23" s="593" t="s">
        <v>18</v>
      </c>
      <c r="AN23" s="592" t="s">
        <v>18</v>
      </c>
      <c r="AO23" s="594" t="s">
        <v>18</v>
      </c>
      <c r="AP23" s="593" t="s">
        <v>18</v>
      </c>
      <c r="AQ23" s="593" t="s">
        <v>93</v>
      </c>
      <c r="AR23" s="592"/>
      <c r="AS23" s="761"/>
      <c r="AT23" s="762"/>
      <c r="AU23" s="762"/>
      <c r="AV23" s="762"/>
      <c r="AW23" s="763"/>
      <c r="AX23" s="764"/>
      <c r="AY23" s="765"/>
      <c r="AZ23" s="765"/>
      <c r="BA23" s="766"/>
    </row>
    <row r="24" spans="1:53" ht="19.5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6"/>
      <c r="AH24" s="36"/>
      <c r="AI24" s="36"/>
      <c r="AJ24" s="35"/>
      <c r="AK24" s="35"/>
      <c r="AL24" s="35"/>
      <c r="AM24" s="35"/>
      <c r="AN24" s="35"/>
      <c r="AO24" s="35"/>
      <c r="AP24" s="35"/>
      <c r="AQ24" s="35"/>
      <c r="AR24" s="35"/>
      <c r="AS24" s="34"/>
      <c r="AT24" s="8"/>
      <c r="AU24" s="8"/>
      <c r="AV24" s="8"/>
      <c r="AW24" s="8"/>
      <c r="AX24" s="8"/>
      <c r="AY24" s="8"/>
      <c r="AZ24" s="8"/>
      <c r="BA24" s="8"/>
    </row>
    <row r="25" spans="1:53" s="4" customFormat="1" ht="21" customHeight="1">
      <c r="A25" s="759" t="s">
        <v>263</v>
      </c>
      <c r="B25" s="759"/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59"/>
      <c r="N25" s="759"/>
      <c r="O25" s="759"/>
      <c r="P25" s="759"/>
      <c r="Q25" s="759"/>
      <c r="R25" s="759"/>
      <c r="S25" s="759"/>
      <c r="T25" s="759"/>
      <c r="U25" s="759"/>
      <c r="V25" s="759"/>
      <c r="W25" s="759"/>
      <c r="X25" s="759"/>
      <c r="Y25" s="759"/>
      <c r="Z25" s="759"/>
      <c r="AA25" s="759"/>
      <c r="AB25" s="759"/>
      <c r="AC25" s="759"/>
      <c r="AD25" s="759"/>
      <c r="AE25" s="759"/>
      <c r="AF25" s="759"/>
      <c r="AG25" s="759"/>
      <c r="AH25" s="759"/>
      <c r="AI25" s="759"/>
      <c r="AJ25" s="759"/>
      <c r="AK25" s="759"/>
      <c r="AL25" s="759"/>
      <c r="AM25" s="759"/>
      <c r="AN25" s="759"/>
      <c r="AO25" s="759"/>
      <c r="AP25" s="759"/>
      <c r="AQ25" s="759"/>
      <c r="AR25" s="759"/>
      <c r="AS25" s="759"/>
      <c r="AT25" s="759"/>
      <c r="AU25" s="759"/>
      <c r="AV25" s="759"/>
      <c r="AW25" s="759"/>
      <c r="AX25" s="759"/>
      <c r="AY25" s="759"/>
      <c r="AZ25" s="759"/>
      <c r="BA25" s="759"/>
    </row>
    <row r="26" spans="48:52" ht="15.75">
      <c r="AV26" s="9"/>
      <c r="AW26" s="9"/>
      <c r="AX26" s="9"/>
      <c r="AY26" s="9"/>
      <c r="AZ26" s="9"/>
    </row>
    <row r="27" spans="1:53" ht="21.75" customHeight="1">
      <c r="A27" s="760" t="s">
        <v>92</v>
      </c>
      <c r="B27" s="760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760"/>
      <c r="Q27" s="760"/>
      <c r="R27" s="760"/>
      <c r="S27" s="760"/>
      <c r="T27" s="760"/>
      <c r="U27" s="760"/>
      <c r="V27" s="760"/>
      <c r="W27" s="760"/>
      <c r="X27" s="760"/>
      <c r="Y27" s="760"/>
      <c r="Z27" s="45"/>
      <c r="AA27" s="760" t="s">
        <v>91</v>
      </c>
      <c r="AB27" s="760"/>
      <c r="AC27" s="760"/>
      <c r="AD27" s="760"/>
      <c r="AE27" s="760"/>
      <c r="AF27" s="760"/>
      <c r="AG27" s="760"/>
      <c r="AH27" s="760"/>
      <c r="AI27" s="760"/>
      <c r="AJ27" s="760"/>
      <c r="AK27" s="760"/>
      <c r="AL27" s="760"/>
      <c r="AM27" s="760"/>
      <c r="AN27" s="46"/>
      <c r="AO27" s="760" t="s">
        <v>241</v>
      </c>
      <c r="AP27" s="760"/>
      <c r="AQ27" s="760"/>
      <c r="AR27" s="760"/>
      <c r="AS27" s="760"/>
      <c r="AT27" s="760"/>
      <c r="AU27" s="760"/>
      <c r="AV27" s="760"/>
      <c r="AW27" s="760"/>
      <c r="AX27" s="760"/>
      <c r="AY27" s="760"/>
      <c r="AZ27" s="760"/>
      <c r="BA27" s="760"/>
    </row>
    <row r="28" spans="1:53" ht="11.25" customHeigh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2"/>
    </row>
    <row r="29" spans="1:53" ht="22.5" customHeight="1">
      <c r="A29" s="732" t="s">
        <v>2</v>
      </c>
      <c r="B29" s="733"/>
      <c r="C29" s="672" t="s">
        <v>19</v>
      </c>
      <c r="D29" s="738"/>
      <c r="E29" s="738"/>
      <c r="F29" s="733"/>
      <c r="G29" s="663" t="s">
        <v>90</v>
      </c>
      <c r="H29" s="664"/>
      <c r="I29" s="665"/>
      <c r="J29" s="663" t="s">
        <v>20</v>
      </c>
      <c r="K29" s="738"/>
      <c r="L29" s="738"/>
      <c r="M29" s="733"/>
      <c r="N29" s="663" t="s">
        <v>45</v>
      </c>
      <c r="O29" s="738"/>
      <c r="P29" s="733"/>
      <c r="Q29" s="663" t="s">
        <v>244</v>
      </c>
      <c r="R29" s="751"/>
      <c r="S29" s="752"/>
      <c r="T29" s="663" t="s">
        <v>89</v>
      </c>
      <c r="U29" s="738"/>
      <c r="V29" s="733"/>
      <c r="W29" s="663" t="s">
        <v>44</v>
      </c>
      <c r="X29" s="738"/>
      <c r="Y29" s="733"/>
      <c r="Z29" s="31"/>
      <c r="AA29" s="654" t="s">
        <v>43</v>
      </c>
      <c r="AB29" s="655"/>
      <c r="AC29" s="655"/>
      <c r="AD29" s="655"/>
      <c r="AE29" s="655"/>
      <c r="AF29" s="655"/>
      <c r="AG29" s="656"/>
      <c r="AH29" s="663" t="s">
        <v>79</v>
      </c>
      <c r="AI29" s="664"/>
      <c r="AJ29" s="665"/>
      <c r="AK29" s="672" t="s">
        <v>42</v>
      </c>
      <c r="AL29" s="673"/>
      <c r="AM29" s="674"/>
      <c r="AN29" s="33"/>
      <c r="AO29" s="750" t="s">
        <v>242</v>
      </c>
      <c r="AP29" s="750"/>
      <c r="AQ29" s="750"/>
      <c r="AR29" s="750"/>
      <c r="AS29" s="663" t="s">
        <v>243</v>
      </c>
      <c r="AT29" s="738"/>
      <c r="AU29" s="738"/>
      <c r="AV29" s="738"/>
      <c r="AW29" s="733"/>
      <c r="AX29" s="748" t="s">
        <v>79</v>
      </c>
      <c r="AY29" s="748"/>
      <c r="AZ29" s="748"/>
      <c r="BA29" s="749"/>
    </row>
    <row r="30" spans="1:53" ht="15.75" customHeight="1">
      <c r="A30" s="734"/>
      <c r="B30" s="735"/>
      <c r="C30" s="734"/>
      <c r="D30" s="739"/>
      <c r="E30" s="739"/>
      <c r="F30" s="735"/>
      <c r="G30" s="666"/>
      <c r="H30" s="667"/>
      <c r="I30" s="668"/>
      <c r="J30" s="734"/>
      <c r="K30" s="739"/>
      <c r="L30" s="739"/>
      <c r="M30" s="735"/>
      <c r="N30" s="734"/>
      <c r="O30" s="739"/>
      <c r="P30" s="735"/>
      <c r="Q30" s="753"/>
      <c r="R30" s="754"/>
      <c r="S30" s="755"/>
      <c r="T30" s="734"/>
      <c r="U30" s="739"/>
      <c r="V30" s="735"/>
      <c r="W30" s="734"/>
      <c r="X30" s="739"/>
      <c r="Y30" s="735"/>
      <c r="Z30" s="31"/>
      <c r="AA30" s="657"/>
      <c r="AB30" s="658"/>
      <c r="AC30" s="658"/>
      <c r="AD30" s="658"/>
      <c r="AE30" s="658"/>
      <c r="AF30" s="658"/>
      <c r="AG30" s="659"/>
      <c r="AH30" s="666"/>
      <c r="AI30" s="667"/>
      <c r="AJ30" s="668"/>
      <c r="AK30" s="675"/>
      <c r="AL30" s="676"/>
      <c r="AM30" s="677"/>
      <c r="AN30" s="33"/>
      <c r="AO30" s="750"/>
      <c r="AP30" s="750"/>
      <c r="AQ30" s="750"/>
      <c r="AR30" s="750"/>
      <c r="AS30" s="734"/>
      <c r="AT30" s="739"/>
      <c r="AU30" s="739"/>
      <c r="AV30" s="739"/>
      <c r="AW30" s="735"/>
      <c r="AX30" s="748"/>
      <c r="AY30" s="748"/>
      <c r="AZ30" s="748"/>
      <c r="BA30" s="749"/>
    </row>
    <row r="31" spans="1:53" ht="42" customHeight="1">
      <c r="A31" s="736"/>
      <c r="B31" s="737"/>
      <c r="C31" s="736"/>
      <c r="D31" s="740"/>
      <c r="E31" s="740"/>
      <c r="F31" s="737"/>
      <c r="G31" s="669"/>
      <c r="H31" s="670"/>
      <c r="I31" s="671"/>
      <c r="J31" s="736"/>
      <c r="K31" s="740"/>
      <c r="L31" s="740"/>
      <c r="M31" s="737"/>
      <c r="N31" s="736"/>
      <c r="O31" s="740"/>
      <c r="P31" s="737"/>
      <c r="Q31" s="756"/>
      <c r="R31" s="757"/>
      <c r="S31" s="758"/>
      <c r="T31" s="736"/>
      <c r="U31" s="740"/>
      <c r="V31" s="737"/>
      <c r="W31" s="736"/>
      <c r="X31" s="740"/>
      <c r="Y31" s="737"/>
      <c r="Z31" s="31"/>
      <c r="AA31" s="660"/>
      <c r="AB31" s="661"/>
      <c r="AC31" s="661"/>
      <c r="AD31" s="661"/>
      <c r="AE31" s="661"/>
      <c r="AF31" s="661"/>
      <c r="AG31" s="662"/>
      <c r="AH31" s="669"/>
      <c r="AI31" s="670"/>
      <c r="AJ31" s="671"/>
      <c r="AK31" s="678"/>
      <c r="AL31" s="679"/>
      <c r="AM31" s="680"/>
      <c r="AN31" s="33"/>
      <c r="AO31" s="750"/>
      <c r="AP31" s="750"/>
      <c r="AQ31" s="750"/>
      <c r="AR31" s="750"/>
      <c r="AS31" s="734"/>
      <c r="AT31" s="739"/>
      <c r="AU31" s="739"/>
      <c r="AV31" s="739"/>
      <c r="AW31" s="735"/>
      <c r="AX31" s="748"/>
      <c r="AY31" s="748"/>
      <c r="AZ31" s="748"/>
      <c r="BA31" s="749"/>
    </row>
    <row r="32" spans="1:53" ht="21.75" customHeight="1">
      <c r="A32" s="644">
        <v>1</v>
      </c>
      <c r="B32" s="645"/>
      <c r="C32" s="712">
        <v>33</v>
      </c>
      <c r="D32" s="729"/>
      <c r="E32" s="729"/>
      <c r="F32" s="730"/>
      <c r="G32" s="717">
        <v>5</v>
      </c>
      <c r="H32" s="718"/>
      <c r="I32" s="719"/>
      <c r="J32" s="717"/>
      <c r="K32" s="718"/>
      <c r="L32" s="718"/>
      <c r="M32" s="719"/>
      <c r="N32" s="717"/>
      <c r="O32" s="718"/>
      <c r="P32" s="719"/>
      <c r="Q32" s="720"/>
      <c r="R32" s="721"/>
      <c r="S32" s="722"/>
      <c r="T32" s="717">
        <v>14</v>
      </c>
      <c r="U32" s="710"/>
      <c r="V32" s="711"/>
      <c r="W32" s="712">
        <f>C32+G32+J32+N32+Q32+T32</f>
        <v>52</v>
      </c>
      <c r="X32" s="713"/>
      <c r="Y32" s="714"/>
      <c r="Z32" s="31"/>
      <c r="AA32" s="695" t="s">
        <v>41</v>
      </c>
      <c r="AB32" s="696"/>
      <c r="AC32" s="696"/>
      <c r="AD32" s="696"/>
      <c r="AE32" s="696"/>
      <c r="AF32" s="696"/>
      <c r="AG32" s="697"/>
      <c r="AH32" s="701">
        <v>4</v>
      </c>
      <c r="AI32" s="702"/>
      <c r="AJ32" s="703"/>
      <c r="AK32" s="707">
        <v>3</v>
      </c>
      <c r="AL32" s="708"/>
      <c r="AM32" s="708"/>
      <c r="AN32" s="33"/>
      <c r="AO32" s="723">
        <v>1</v>
      </c>
      <c r="AP32" s="724"/>
      <c r="AQ32" s="724"/>
      <c r="AR32" s="725"/>
      <c r="AS32" s="694" t="s">
        <v>146</v>
      </c>
      <c r="AT32" s="694"/>
      <c r="AU32" s="694"/>
      <c r="AV32" s="694"/>
      <c r="AW32" s="694"/>
      <c r="AX32" s="741">
        <v>4</v>
      </c>
      <c r="AY32" s="741"/>
      <c r="AZ32" s="741"/>
      <c r="BA32" s="741"/>
    </row>
    <row r="33" spans="1:53" ht="25.5" customHeight="1">
      <c r="A33" s="644">
        <v>2</v>
      </c>
      <c r="B33" s="645"/>
      <c r="C33" s="712">
        <v>28</v>
      </c>
      <c r="D33" s="729"/>
      <c r="E33" s="729"/>
      <c r="F33" s="730"/>
      <c r="G33" s="717">
        <v>4</v>
      </c>
      <c r="H33" s="718"/>
      <c r="I33" s="719"/>
      <c r="J33" s="717">
        <v>3</v>
      </c>
      <c r="K33" s="718"/>
      <c r="L33" s="718"/>
      <c r="M33" s="719"/>
      <c r="N33" s="717">
        <v>4</v>
      </c>
      <c r="O33" s="718"/>
      <c r="P33" s="719"/>
      <c r="Q33" s="731">
        <v>1</v>
      </c>
      <c r="R33" s="721"/>
      <c r="S33" s="722"/>
      <c r="T33" s="709">
        <v>2</v>
      </c>
      <c r="U33" s="710"/>
      <c r="V33" s="711"/>
      <c r="W33" s="712">
        <f>C33+G33+J33+N33+Q33+T33</f>
        <v>42</v>
      </c>
      <c r="X33" s="713"/>
      <c r="Y33" s="714"/>
      <c r="Z33" s="31"/>
      <c r="AA33" s="698"/>
      <c r="AB33" s="699"/>
      <c r="AC33" s="699"/>
      <c r="AD33" s="699"/>
      <c r="AE33" s="699"/>
      <c r="AF33" s="699"/>
      <c r="AG33" s="700"/>
      <c r="AH33" s="704"/>
      <c r="AI33" s="705"/>
      <c r="AJ33" s="706"/>
      <c r="AK33" s="708"/>
      <c r="AL33" s="708"/>
      <c r="AM33" s="708"/>
      <c r="AN33" s="32"/>
      <c r="AO33" s="723"/>
      <c r="AP33" s="724"/>
      <c r="AQ33" s="724"/>
      <c r="AR33" s="725"/>
      <c r="AS33" s="694"/>
      <c r="AT33" s="694"/>
      <c r="AU33" s="694"/>
      <c r="AV33" s="694"/>
      <c r="AW33" s="694"/>
      <c r="AX33" s="741"/>
      <c r="AY33" s="741"/>
      <c r="AZ33" s="741"/>
      <c r="BA33" s="741"/>
    </row>
    <row r="34" spans="1:53" ht="34.5" customHeight="1">
      <c r="A34" s="681" t="s">
        <v>22</v>
      </c>
      <c r="B34" s="682"/>
      <c r="C34" s="683">
        <f>SUM(C32:F33)</f>
        <v>61</v>
      </c>
      <c r="D34" s="684"/>
      <c r="E34" s="684"/>
      <c r="F34" s="685"/>
      <c r="G34" s="686">
        <f>SUM(G32:I33)</f>
        <v>9</v>
      </c>
      <c r="H34" s="687"/>
      <c r="I34" s="682"/>
      <c r="J34" s="688">
        <f>SUM(J32:M33)</f>
        <v>3</v>
      </c>
      <c r="K34" s="689"/>
      <c r="L34" s="689"/>
      <c r="M34" s="690"/>
      <c r="N34" s="688">
        <f>SUM(N32:P33)</f>
        <v>4</v>
      </c>
      <c r="O34" s="689"/>
      <c r="P34" s="690"/>
      <c r="Q34" s="691">
        <f>SUM(Q32:S33)</f>
        <v>1</v>
      </c>
      <c r="R34" s="692"/>
      <c r="S34" s="693"/>
      <c r="T34" s="686">
        <f>SUM(T32:V33)</f>
        <v>16</v>
      </c>
      <c r="U34" s="715"/>
      <c r="V34" s="716"/>
      <c r="W34" s="686">
        <f>SUM(W32:Y33)</f>
        <v>94</v>
      </c>
      <c r="X34" s="715"/>
      <c r="Y34" s="716"/>
      <c r="Z34" s="31"/>
      <c r="AA34" s="646" t="s">
        <v>21</v>
      </c>
      <c r="AB34" s="647"/>
      <c r="AC34" s="647"/>
      <c r="AD34" s="647"/>
      <c r="AE34" s="647"/>
      <c r="AF34" s="647"/>
      <c r="AG34" s="648"/>
      <c r="AH34" s="649">
        <v>4</v>
      </c>
      <c r="AI34" s="650"/>
      <c r="AJ34" s="651"/>
      <c r="AK34" s="649">
        <v>4</v>
      </c>
      <c r="AL34" s="652"/>
      <c r="AM34" s="653"/>
      <c r="AN34" s="30"/>
      <c r="AO34" s="726"/>
      <c r="AP34" s="727"/>
      <c r="AQ34" s="727"/>
      <c r="AR34" s="728"/>
      <c r="AS34" s="694"/>
      <c r="AT34" s="694"/>
      <c r="AU34" s="694"/>
      <c r="AV34" s="694"/>
      <c r="AW34" s="694"/>
      <c r="AX34" s="741"/>
      <c r="AY34" s="741"/>
      <c r="AZ34" s="741"/>
      <c r="BA34" s="741"/>
    </row>
  </sheetData>
  <sheetProtection selectLockedCells="1" selectUnlockedCells="1"/>
  <mergeCells count="89">
    <mergeCell ref="A5:O5"/>
    <mergeCell ref="AN5:BA7"/>
    <mergeCell ref="A6:O6"/>
    <mergeCell ref="A2:O2"/>
    <mergeCell ref="P2:AN2"/>
    <mergeCell ref="AO2:BA4"/>
    <mergeCell ref="A3:O3"/>
    <mergeCell ref="A4:O4"/>
    <mergeCell ref="P4:AN4"/>
    <mergeCell ref="A8:O8"/>
    <mergeCell ref="P8:AM8"/>
    <mergeCell ref="AN8:BA8"/>
    <mergeCell ref="N20:R20"/>
    <mergeCell ref="S20:W20"/>
    <mergeCell ref="A9:O9"/>
    <mergeCell ref="P9:AA9"/>
    <mergeCell ref="P10:AK10"/>
    <mergeCell ref="AJ20:AN20"/>
    <mergeCell ref="AN10:BA11"/>
    <mergeCell ref="P11:AK12"/>
    <mergeCell ref="P13:AN13"/>
    <mergeCell ref="AO13:BA13"/>
    <mergeCell ref="AO20:AR20"/>
    <mergeCell ref="AS20:AW20"/>
    <mergeCell ref="P14:AP14"/>
    <mergeCell ref="P15:AP15"/>
    <mergeCell ref="P16:AM16"/>
    <mergeCell ref="A18:BA18"/>
    <mergeCell ref="A20:A21"/>
    <mergeCell ref="AX20:BA20"/>
    <mergeCell ref="A25:BA25"/>
    <mergeCell ref="A27:Y27"/>
    <mergeCell ref="AA27:AM27"/>
    <mergeCell ref="AO27:BA27"/>
    <mergeCell ref="AS23:AW23"/>
    <mergeCell ref="AX23:BA23"/>
    <mergeCell ref="T29:V31"/>
    <mergeCell ref="W29:Y31"/>
    <mergeCell ref="AO29:AR31"/>
    <mergeCell ref="B20:E20"/>
    <mergeCell ref="F20:I20"/>
    <mergeCell ref="J20:M20"/>
    <mergeCell ref="Q29:S31"/>
    <mergeCell ref="AX32:BA34"/>
    <mergeCell ref="A32:B32"/>
    <mergeCell ref="C32:F32"/>
    <mergeCell ref="G32:I32"/>
    <mergeCell ref="J32:M32"/>
    <mergeCell ref="X20:AA20"/>
    <mergeCell ref="AB20:AE20"/>
    <mergeCell ref="AF20:AI20"/>
    <mergeCell ref="AS29:AW31"/>
    <mergeCell ref="AX29:BA31"/>
    <mergeCell ref="C33:F33"/>
    <mergeCell ref="G33:I33"/>
    <mergeCell ref="J33:M33"/>
    <mergeCell ref="N33:P33"/>
    <mergeCell ref="Q33:S33"/>
    <mergeCell ref="A29:B31"/>
    <mergeCell ref="C29:F31"/>
    <mergeCell ref="G29:I31"/>
    <mergeCell ref="J29:M31"/>
    <mergeCell ref="N29:P31"/>
    <mergeCell ref="W34:Y34"/>
    <mergeCell ref="N32:P32"/>
    <mergeCell ref="Q32:S32"/>
    <mergeCell ref="T32:V32"/>
    <mergeCell ref="W32:Y32"/>
    <mergeCell ref="AO32:AR34"/>
    <mergeCell ref="J34:M34"/>
    <mergeCell ref="N34:P34"/>
    <mergeCell ref="Q34:S34"/>
    <mergeCell ref="AS32:AW34"/>
    <mergeCell ref="AA32:AG33"/>
    <mergeCell ref="AH32:AJ33"/>
    <mergeCell ref="AK32:AM33"/>
    <mergeCell ref="T33:V33"/>
    <mergeCell ref="W33:Y33"/>
    <mergeCell ref="T34:V34"/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1"/>
  <sheetViews>
    <sheetView tabSelected="1" view="pageBreakPreview" zoomScaleNormal="50" zoomScaleSheetLayoutView="100" zoomScalePageLayoutView="0" workbookViewId="0" topLeftCell="A1">
      <selection activeCell="N73" sqref="N73"/>
    </sheetView>
  </sheetViews>
  <sheetFormatPr defaultColWidth="9.00390625" defaultRowHeight="12.75"/>
  <cols>
    <col min="1" max="1" width="8.75390625" style="15" customWidth="1"/>
    <col min="2" max="2" width="62.125" style="13" customWidth="1"/>
    <col min="3" max="3" width="5.875" style="16" customWidth="1"/>
    <col min="4" max="4" width="7.75390625" style="17" customWidth="1"/>
    <col min="5" max="5" width="6.125" style="17" customWidth="1"/>
    <col min="6" max="6" width="6.125" style="16" customWidth="1"/>
    <col min="7" max="7" width="10.375" style="18" customWidth="1"/>
    <col min="8" max="8" width="9.375" style="16" customWidth="1"/>
    <col min="9" max="9" width="8.875" style="13" customWidth="1"/>
    <col min="10" max="10" width="8.375" style="13" customWidth="1"/>
    <col min="11" max="11" width="8.00390625" style="13" customWidth="1"/>
    <col min="12" max="12" width="8.875" style="13" customWidth="1"/>
    <col min="13" max="13" width="9.125" style="13" customWidth="1"/>
    <col min="14" max="16" width="7.625" style="13" customWidth="1"/>
    <col min="17" max="17" width="8.125" style="13" customWidth="1"/>
    <col min="18" max="18" width="9.125" style="5" customWidth="1"/>
    <col min="19" max="19" width="67.625" style="931" customWidth="1"/>
    <col min="20" max="20" width="9.125" style="941" customWidth="1"/>
    <col min="21" max="21" width="1.00390625" style="5" customWidth="1"/>
    <col min="22" max="16384" width="9.125" style="5" customWidth="1"/>
  </cols>
  <sheetData>
    <row r="1" spans="1:20" s="77" customFormat="1" ht="19.5" customHeight="1" thickBot="1">
      <c r="A1" s="856" t="s">
        <v>260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8"/>
      <c r="O1" s="858"/>
      <c r="P1" s="858"/>
      <c r="Q1" s="858"/>
      <c r="S1" s="918"/>
      <c r="T1" s="934"/>
    </row>
    <row r="2" spans="1:20" s="77" customFormat="1" ht="19.5" customHeight="1">
      <c r="A2" s="878" t="s">
        <v>49</v>
      </c>
      <c r="B2" s="816" t="s">
        <v>24</v>
      </c>
      <c r="C2" s="888" t="s">
        <v>78</v>
      </c>
      <c r="D2" s="889"/>
      <c r="E2" s="889"/>
      <c r="F2" s="890"/>
      <c r="G2" s="811" t="s">
        <v>25</v>
      </c>
      <c r="H2" s="815" t="s">
        <v>50</v>
      </c>
      <c r="I2" s="815"/>
      <c r="J2" s="815"/>
      <c r="K2" s="815"/>
      <c r="L2" s="815"/>
      <c r="M2" s="815"/>
      <c r="N2" s="868" t="s">
        <v>130</v>
      </c>
      <c r="O2" s="869"/>
      <c r="P2" s="869"/>
      <c r="Q2" s="870"/>
      <c r="S2" s="918"/>
      <c r="T2" s="934"/>
    </row>
    <row r="3" spans="1:20" s="77" customFormat="1" ht="19.5" customHeight="1">
      <c r="A3" s="879"/>
      <c r="B3" s="817"/>
      <c r="C3" s="891"/>
      <c r="D3" s="892"/>
      <c r="E3" s="892"/>
      <c r="F3" s="893"/>
      <c r="G3" s="812"/>
      <c r="H3" s="809" t="s">
        <v>26</v>
      </c>
      <c r="I3" s="817" t="s">
        <v>51</v>
      </c>
      <c r="J3" s="861"/>
      <c r="K3" s="861"/>
      <c r="L3" s="861"/>
      <c r="M3" s="862" t="s">
        <v>27</v>
      </c>
      <c r="N3" s="871"/>
      <c r="O3" s="860"/>
      <c r="P3" s="860"/>
      <c r="Q3" s="872"/>
      <c r="S3" s="918"/>
      <c r="T3" s="934"/>
    </row>
    <row r="4" spans="1:20" s="77" customFormat="1" ht="19.5" customHeight="1">
      <c r="A4" s="879"/>
      <c r="B4" s="817"/>
      <c r="C4" s="823" t="s">
        <v>52</v>
      </c>
      <c r="D4" s="823" t="s">
        <v>53</v>
      </c>
      <c r="E4" s="834" t="s">
        <v>54</v>
      </c>
      <c r="F4" s="835"/>
      <c r="G4" s="812"/>
      <c r="H4" s="809"/>
      <c r="I4" s="885" t="s">
        <v>22</v>
      </c>
      <c r="J4" s="860" t="s">
        <v>55</v>
      </c>
      <c r="K4" s="860"/>
      <c r="L4" s="860"/>
      <c r="M4" s="875"/>
      <c r="N4" s="873" t="s">
        <v>75</v>
      </c>
      <c r="O4" s="874"/>
      <c r="P4" s="874" t="s">
        <v>76</v>
      </c>
      <c r="Q4" s="884"/>
      <c r="S4" s="918"/>
      <c r="T4" s="934"/>
    </row>
    <row r="5" spans="1:20" s="77" customFormat="1" ht="19.5" customHeight="1">
      <c r="A5" s="879"/>
      <c r="B5" s="817"/>
      <c r="C5" s="809"/>
      <c r="D5" s="809"/>
      <c r="E5" s="862" t="s">
        <v>56</v>
      </c>
      <c r="F5" s="836" t="s">
        <v>57</v>
      </c>
      <c r="G5" s="813"/>
      <c r="H5" s="809"/>
      <c r="I5" s="886"/>
      <c r="J5" s="823" t="s">
        <v>28</v>
      </c>
      <c r="K5" s="823" t="s">
        <v>117</v>
      </c>
      <c r="L5" s="823" t="s">
        <v>29</v>
      </c>
      <c r="M5" s="876"/>
      <c r="N5" s="177">
        <v>1</v>
      </c>
      <c r="O5" s="178">
        <v>2</v>
      </c>
      <c r="P5" s="178">
        <v>3</v>
      </c>
      <c r="Q5" s="179">
        <v>4</v>
      </c>
      <c r="S5" s="918"/>
      <c r="T5" s="934"/>
    </row>
    <row r="6" spans="1:20" s="77" customFormat="1" ht="19.5" customHeight="1">
      <c r="A6" s="879"/>
      <c r="B6" s="817"/>
      <c r="C6" s="809"/>
      <c r="D6" s="809"/>
      <c r="E6" s="863"/>
      <c r="F6" s="836"/>
      <c r="G6" s="813"/>
      <c r="H6" s="809"/>
      <c r="I6" s="886"/>
      <c r="J6" s="823"/>
      <c r="K6" s="823"/>
      <c r="L6" s="823"/>
      <c r="M6" s="876"/>
      <c r="N6" s="881" t="s">
        <v>77</v>
      </c>
      <c r="O6" s="882"/>
      <c r="P6" s="882"/>
      <c r="Q6" s="883"/>
      <c r="S6" s="918"/>
      <c r="T6" s="934"/>
    </row>
    <row r="7" spans="1:20" s="77" customFormat="1" ht="26.25" customHeight="1" thickBot="1">
      <c r="A7" s="880"/>
      <c r="B7" s="818"/>
      <c r="C7" s="810"/>
      <c r="D7" s="810"/>
      <c r="E7" s="864"/>
      <c r="F7" s="837"/>
      <c r="G7" s="814"/>
      <c r="H7" s="810"/>
      <c r="I7" s="887"/>
      <c r="J7" s="859"/>
      <c r="K7" s="859"/>
      <c r="L7" s="859"/>
      <c r="M7" s="877"/>
      <c r="N7" s="180">
        <v>15</v>
      </c>
      <c r="O7" s="181">
        <v>18</v>
      </c>
      <c r="P7" s="181">
        <v>15</v>
      </c>
      <c r="Q7" s="182">
        <v>13</v>
      </c>
      <c r="S7" s="918"/>
      <c r="T7" s="934"/>
    </row>
    <row r="8" spans="1:20" s="77" customFormat="1" ht="19.5" customHeight="1" thickBot="1">
      <c r="A8" s="183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  <c r="H8" s="183">
        <v>8</v>
      </c>
      <c r="I8" s="183">
        <v>9</v>
      </c>
      <c r="J8" s="183">
        <v>10</v>
      </c>
      <c r="K8" s="183">
        <v>11</v>
      </c>
      <c r="L8" s="183">
        <v>12</v>
      </c>
      <c r="M8" s="184">
        <v>13</v>
      </c>
      <c r="N8" s="185">
        <v>14</v>
      </c>
      <c r="O8" s="186">
        <v>15</v>
      </c>
      <c r="P8" s="186">
        <v>16</v>
      </c>
      <c r="Q8" s="187">
        <v>17</v>
      </c>
      <c r="S8" s="918"/>
      <c r="T8" s="934"/>
    </row>
    <row r="9" spans="1:20" s="77" customFormat="1" ht="19.5" customHeight="1" thickBot="1">
      <c r="A9" s="803" t="s">
        <v>109</v>
      </c>
      <c r="B9" s="804"/>
      <c r="C9" s="804"/>
      <c r="D9" s="804"/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22"/>
      <c r="S9" s="918"/>
      <c r="T9" s="934"/>
    </row>
    <row r="10" spans="1:20" s="106" customFormat="1" ht="19.5" customHeight="1" thickBot="1">
      <c r="A10" s="819" t="s">
        <v>110</v>
      </c>
      <c r="B10" s="820"/>
      <c r="C10" s="820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0"/>
      <c r="O10" s="820"/>
      <c r="P10" s="820"/>
      <c r="Q10" s="821"/>
      <c r="S10" s="918"/>
      <c r="T10" s="935"/>
    </row>
    <row r="11" spans="1:20" s="106" customFormat="1" ht="19.5" customHeight="1">
      <c r="A11" s="188" t="s">
        <v>58</v>
      </c>
      <c r="B11" s="189" t="s">
        <v>140</v>
      </c>
      <c r="C11" s="190"/>
      <c r="D11" s="191"/>
      <c r="E11" s="191"/>
      <c r="F11" s="192"/>
      <c r="G11" s="193">
        <f>G12+G13</f>
        <v>2</v>
      </c>
      <c r="H11" s="194"/>
      <c r="I11" s="113"/>
      <c r="J11" s="113"/>
      <c r="K11" s="113"/>
      <c r="L11" s="113"/>
      <c r="M11" s="195"/>
      <c r="N11" s="190"/>
      <c r="O11" s="191"/>
      <c r="P11" s="191"/>
      <c r="Q11" s="196"/>
      <c r="R11" s="954"/>
      <c r="S11" s="919"/>
      <c r="T11" s="944"/>
    </row>
    <row r="12" spans="1:20" s="106" customFormat="1" ht="19.5" customHeight="1">
      <c r="A12" s="197"/>
      <c r="B12" s="78" t="s">
        <v>185</v>
      </c>
      <c r="C12" s="198"/>
      <c r="D12" s="197"/>
      <c r="E12" s="197"/>
      <c r="F12" s="199"/>
      <c r="G12" s="111">
        <v>1</v>
      </c>
      <c r="H12" s="200"/>
      <c r="I12" s="197"/>
      <c r="J12" s="197"/>
      <c r="K12" s="197"/>
      <c r="L12" s="197"/>
      <c r="M12" s="199"/>
      <c r="N12" s="198"/>
      <c r="O12" s="197"/>
      <c r="P12" s="197"/>
      <c r="Q12" s="201"/>
      <c r="R12" s="954"/>
      <c r="S12" s="920"/>
      <c r="T12" s="945"/>
    </row>
    <row r="13" spans="1:22" s="210" customFormat="1" ht="19.5" customHeight="1">
      <c r="A13" s="202"/>
      <c r="B13" s="203" t="s">
        <v>99</v>
      </c>
      <c r="C13" s="204"/>
      <c r="D13" s="178">
        <v>1</v>
      </c>
      <c r="E13" s="205"/>
      <c r="F13" s="206"/>
      <c r="G13" s="111">
        <v>1</v>
      </c>
      <c r="H13" s="207">
        <f>G13*30</f>
        <v>30</v>
      </c>
      <c r="I13" s="178">
        <f>J13+K13+L13</f>
        <v>15</v>
      </c>
      <c r="J13" s="178">
        <v>8</v>
      </c>
      <c r="K13" s="178"/>
      <c r="L13" s="178">
        <v>7</v>
      </c>
      <c r="M13" s="208">
        <f>H13-I13</f>
        <v>15</v>
      </c>
      <c r="N13" s="177">
        <v>1</v>
      </c>
      <c r="O13" s="205"/>
      <c r="P13" s="205"/>
      <c r="Q13" s="209"/>
      <c r="R13" s="954"/>
      <c r="S13" s="921"/>
      <c r="T13" s="945"/>
      <c r="V13" s="106"/>
    </row>
    <row r="14" spans="1:23" s="106" customFormat="1" ht="19.5" customHeight="1">
      <c r="A14" s="211" t="s">
        <v>59</v>
      </c>
      <c r="B14" s="212" t="s">
        <v>108</v>
      </c>
      <c r="C14" s="213"/>
      <c r="D14" s="214"/>
      <c r="E14" s="214"/>
      <c r="F14" s="215"/>
      <c r="G14" s="111">
        <v>3</v>
      </c>
      <c r="H14" s="216"/>
      <c r="I14" s="214"/>
      <c r="J14" s="214"/>
      <c r="K14" s="214"/>
      <c r="L14" s="214"/>
      <c r="M14" s="215"/>
      <c r="N14" s="213"/>
      <c r="O14" s="214"/>
      <c r="P14" s="214"/>
      <c r="Q14" s="217"/>
      <c r="R14" s="954"/>
      <c r="S14" s="920"/>
      <c r="T14" s="945"/>
      <c r="W14" s="218"/>
    </row>
    <row r="15" spans="1:23" s="106" customFormat="1" ht="19.5" customHeight="1">
      <c r="A15" s="202"/>
      <c r="B15" s="219" t="s">
        <v>185</v>
      </c>
      <c r="C15" s="177"/>
      <c r="D15" s="178"/>
      <c r="E15" s="178"/>
      <c r="F15" s="208"/>
      <c r="G15" s="111">
        <v>2</v>
      </c>
      <c r="H15" s="207"/>
      <c r="I15" s="178"/>
      <c r="J15" s="178"/>
      <c r="K15" s="178"/>
      <c r="L15" s="178"/>
      <c r="M15" s="208"/>
      <c r="N15" s="177"/>
      <c r="O15" s="178"/>
      <c r="P15" s="178"/>
      <c r="Q15" s="179"/>
      <c r="R15" s="954"/>
      <c r="S15" s="920"/>
      <c r="T15" s="945"/>
      <c r="W15" s="218"/>
    </row>
    <row r="16" spans="1:22" s="229" customFormat="1" ht="19.5" customHeight="1">
      <c r="A16" s="211"/>
      <c r="B16" s="203" t="s">
        <v>99</v>
      </c>
      <c r="C16" s="220"/>
      <c r="D16" s="221" t="s">
        <v>256</v>
      </c>
      <c r="E16" s="221"/>
      <c r="F16" s="222"/>
      <c r="G16" s="111">
        <v>1</v>
      </c>
      <c r="H16" s="69">
        <f>G16*30</f>
        <v>30</v>
      </c>
      <c r="I16" s="223">
        <v>10</v>
      </c>
      <c r="J16" s="221">
        <v>10</v>
      </c>
      <c r="K16" s="221"/>
      <c r="L16" s="221"/>
      <c r="M16" s="224">
        <f>H16-I16</f>
        <v>20</v>
      </c>
      <c r="N16" s="225"/>
      <c r="O16" s="226">
        <v>0.5</v>
      </c>
      <c r="P16" s="227"/>
      <c r="Q16" s="228"/>
      <c r="R16" s="954"/>
      <c r="S16" s="921"/>
      <c r="T16" s="945"/>
      <c r="V16" s="106"/>
    </row>
    <row r="17" spans="1:22" s="229" customFormat="1" ht="19.5" customHeight="1">
      <c r="A17" s="211" t="s">
        <v>60</v>
      </c>
      <c r="B17" s="219" t="s">
        <v>186</v>
      </c>
      <c r="C17" s="143" t="s">
        <v>131</v>
      </c>
      <c r="D17" s="98"/>
      <c r="E17" s="99"/>
      <c r="F17" s="230"/>
      <c r="G17" s="111">
        <v>4</v>
      </c>
      <c r="H17" s="231"/>
      <c r="I17" s="97"/>
      <c r="J17" s="97"/>
      <c r="K17" s="98"/>
      <c r="L17" s="98"/>
      <c r="M17" s="232"/>
      <c r="N17" s="225"/>
      <c r="O17" s="226"/>
      <c r="P17" s="227"/>
      <c r="Q17" s="228"/>
      <c r="R17" s="954"/>
      <c r="S17" s="920"/>
      <c r="T17" s="945"/>
      <c r="V17" s="106"/>
    </row>
    <row r="18" spans="1:22" s="229" customFormat="1" ht="36" customHeight="1">
      <c r="A18" s="211" t="s">
        <v>61</v>
      </c>
      <c r="B18" s="233" t="s">
        <v>187</v>
      </c>
      <c r="C18" s="234" t="s">
        <v>131</v>
      </c>
      <c r="D18" s="235"/>
      <c r="E18" s="235"/>
      <c r="F18" s="236"/>
      <c r="G18" s="56">
        <v>4</v>
      </c>
      <c r="H18" s="231"/>
      <c r="I18" s="97"/>
      <c r="J18" s="97"/>
      <c r="K18" s="98"/>
      <c r="L18" s="98"/>
      <c r="M18" s="232"/>
      <c r="N18" s="225"/>
      <c r="O18" s="226"/>
      <c r="P18" s="227"/>
      <c r="Q18" s="228"/>
      <c r="R18" s="954"/>
      <c r="S18" s="920"/>
      <c r="T18" s="946"/>
      <c r="V18" s="106"/>
    </row>
    <row r="19" spans="1:22" s="250" customFormat="1" ht="38.25" customHeight="1">
      <c r="A19" s="124" t="s">
        <v>62</v>
      </c>
      <c r="B19" s="237" t="s">
        <v>224</v>
      </c>
      <c r="C19" s="238"/>
      <c r="D19" s="239" t="s">
        <v>135</v>
      </c>
      <c r="E19" s="240"/>
      <c r="F19" s="241"/>
      <c r="G19" s="242">
        <v>4</v>
      </c>
      <c r="H19" s="243"/>
      <c r="I19" s="244"/>
      <c r="J19" s="244"/>
      <c r="K19" s="239"/>
      <c r="L19" s="239"/>
      <c r="M19" s="245"/>
      <c r="N19" s="246"/>
      <c r="O19" s="247"/>
      <c r="P19" s="248"/>
      <c r="Q19" s="249"/>
      <c r="R19" s="954"/>
      <c r="S19" s="922"/>
      <c r="T19" s="947"/>
      <c r="V19" s="106"/>
    </row>
    <row r="20" spans="1:22" s="210" customFormat="1" ht="19.5" customHeight="1">
      <c r="A20" s="126" t="s">
        <v>63</v>
      </c>
      <c r="B20" s="237" t="s">
        <v>177</v>
      </c>
      <c r="C20" s="600"/>
      <c r="D20" s="251"/>
      <c r="E20" s="601"/>
      <c r="F20" s="602"/>
      <c r="G20" s="242">
        <v>8</v>
      </c>
      <c r="H20" s="243"/>
      <c r="I20" s="244"/>
      <c r="J20" s="244"/>
      <c r="K20" s="239"/>
      <c r="L20" s="239"/>
      <c r="M20" s="245"/>
      <c r="N20" s="603"/>
      <c r="O20" s="604"/>
      <c r="P20" s="605"/>
      <c r="Q20" s="606"/>
      <c r="R20" s="954"/>
      <c r="S20" s="919"/>
      <c r="T20" s="947"/>
      <c r="V20" s="106"/>
    </row>
    <row r="21" spans="1:22" s="210" customFormat="1" ht="19.5" customHeight="1">
      <c r="A21" s="126"/>
      <c r="B21" s="607" t="s">
        <v>185</v>
      </c>
      <c r="C21" s="608"/>
      <c r="D21" s="251"/>
      <c r="E21" s="601"/>
      <c r="F21" s="609"/>
      <c r="G21" s="610">
        <v>4</v>
      </c>
      <c r="H21" s="243"/>
      <c r="I21" s="244"/>
      <c r="J21" s="244"/>
      <c r="K21" s="239"/>
      <c r="L21" s="239"/>
      <c r="M21" s="245"/>
      <c r="N21" s="603"/>
      <c r="O21" s="604"/>
      <c r="P21" s="605"/>
      <c r="Q21" s="606"/>
      <c r="R21" s="954"/>
      <c r="S21" s="919"/>
      <c r="T21" s="948"/>
      <c r="V21" s="106"/>
    </row>
    <row r="22" spans="1:22" s="210" customFormat="1" ht="19.5" customHeight="1">
      <c r="A22" s="126"/>
      <c r="B22" s="611" t="s">
        <v>99</v>
      </c>
      <c r="C22" s="612">
        <v>1</v>
      </c>
      <c r="D22" s="613"/>
      <c r="E22" s="613"/>
      <c r="F22" s="614"/>
      <c r="G22" s="610">
        <v>4</v>
      </c>
      <c r="H22" s="243">
        <f>G22*30</f>
        <v>120</v>
      </c>
      <c r="I22" s="244">
        <f>J22+K22+L22</f>
        <v>60</v>
      </c>
      <c r="J22" s="244">
        <v>30</v>
      </c>
      <c r="K22" s="239">
        <v>30</v>
      </c>
      <c r="L22" s="239"/>
      <c r="M22" s="245">
        <f>H22-I22</f>
        <v>60</v>
      </c>
      <c r="N22" s="603">
        <v>4</v>
      </c>
      <c r="O22" s="604"/>
      <c r="P22" s="605"/>
      <c r="Q22" s="606"/>
      <c r="R22" s="954"/>
      <c r="S22" s="923"/>
      <c r="T22" s="948"/>
      <c r="V22" s="106"/>
    </row>
    <row r="23" spans="1:22" s="77" customFormat="1" ht="19.5" customHeight="1">
      <c r="A23" s="202" t="s">
        <v>85</v>
      </c>
      <c r="B23" s="252" t="s">
        <v>80</v>
      </c>
      <c r="C23" s="253"/>
      <c r="D23" s="90"/>
      <c r="E23" s="90"/>
      <c r="F23" s="254"/>
      <c r="G23" s="111">
        <f>G24+G25</f>
        <v>15</v>
      </c>
      <c r="H23" s="231"/>
      <c r="I23" s="97"/>
      <c r="J23" s="97"/>
      <c r="K23" s="98"/>
      <c r="L23" s="98"/>
      <c r="M23" s="232"/>
      <c r="N23" s="75"/>
      <c r="O23" s="255"/>
      <c r="P23" s="256"/>
      <c r="Q23" s="257"/>
      <c r="R23" s="954"/>
      <c r="S23" s="920"/>
      <c r="T23" s="945"/>
      <c r="V23" s="106"/>
    </row>
    <row r="24" spans="1:22" s="77" customFormat="1" ht="19.5" customHeight="1">
      <c r="A24" s="202"/>
      <c r="B24" s="219" t="s">
        <v>185</v>
      </c>
      <c r="C24" s="253"/>
      <c r="D24" s="90"/>
      <c r="E24" s="90"/>
      <c r="F24" s="254"/>
      <c r="G24" s="56">
        <v>9</v>
      </c>
      <c r="H24" s="231"/>
      <c r="I24" s="97"/>
      <c r="J24" s="97"/>
      <c r="K24" s="98"/>
      <c r="L24" s="98"/>
      <c r="M24" s="232"/>
      <c r="N24" s="75"/>
      <c r="O24" s="255"/>
      <c r="P24" s="256"/>
      <c r="Q24" s="257"/>
      <c r="R24" s="954"/>
      <c r="S24" s="920"/>
      <c r="T24" s="946"/>
      <c r="V24" s="106"/>
    </row>
    <row r="25" spans="1:22" s="77" customFormat="1" ht="19.5" customHeight="1">
      <c r="A25" s="202"/>
      <c r="B25" s="203" t="s">
        <v>99</v>
      </c>
      <c r="C25" s="258">
        <v>1</v>
      </c>
      <c r="D25" s="259"/>
      <c r="E25" s="259"/>
      <c r="F25" s="230"/>
      <c r="G25" s="260">
        <v>6</v>
      </c>
      <c r="H25" s="231">
        <f>G25*30</f>
        <v>180</v>
      </c>
      <c r="I25" s="97">
        <f>J25+K25+L25</f>
        <v>60</v>
      </c>
      <c r="J25" s="97">
        <v>30</v>
      </c>
      <c r="K25" s="98"/>
      <c r="L25" s="98">
        <v>30</v>
      </c>
      <c r="M25" s="232">
        <f>H25-I25</f>
        <v>120</v>
      </c>
      <c r="N25" s="75">
        <v>4</v>
      </c>
      <c r="O25" s="255"/>
      <c r="P25" s="256"/>
      <c r="Q25" s="257"/>
      <c r="R25" s="954"/>
      <c r="S25" s="921"/>
      <c r="T25" s="949"/>
      <c r="V25" s="106"/>
    </row>
    <row r="26" spans="1:22" s="77" customFormat="1" ht="39" customHeight="1">
      <c r="A26" s="202" t="s">
        <v>86</v>
      </c>
      <c r="B26" s="252" t="s">
        <v>81</v>
      </c>
      <c r="C26" s="258"/>
      <c r="D26" s="99"/>
      <c r="E26" s="99"/>
      <c r="F26" s="230"/>
      <c r="G26" s="111">
        <v>5</v>
      </c>
      <c r="H26" s="231"/>
      <c r="I26" s="97"/>
      <c r="J26" s="97"/>
      <c r="K26" s="98"/>
      <c r="L26" s="98"/>
      <c r="M26" s="232"/>
      <c r="N26" s="75"/>
      <c r="O26" s="255"/>
      <c r="P26" s="256"/>
      <c r="Q26" s="257"/>
      <c r="R26" s="954"/>
      <c r="S26" s="920"/>
      <c r="T26" s="945"/>
      <c r="V26" s="106"/>
    </row>
    <row r="27" spans="1:22" s="77" customFormat="1" ht="19.5" customHeight="1">
      <c r="A27" s="202"/>
      <c r="B27" s="219" t="s">
        <v>185</v>
      </c>
      <c r="C27" s="258"/>
      <c r="D27" s="99"/>
      <c r="E27" s="99"/>
      <c r="F27" s="230"/>
      <c r="G27" s="260">
        <v>2.5</v>
      </c>
      <c r="H27" s="231"/>
      <c r="I27" s="97"/>
      <c r="J27" s="97"/>
      <c r="K27" s="98"/>
      <c r="L27" s="98"/>
      <c r="M27" s="232"/>
      <c r="N27" s="75"/>
      <c r="O27" s="255"/>
      <c r="P27" s="256"/>
      <c r="Q27" s="257"/>
      <c r="R27" s="954"/>
      <c r="S27" s="920"/>
      <c r="T27" s="949"/>
      <c r="V27" s="106"/>
    </row>
    <row r="28" spans="1:22" s="77" customFormat="1" ht="20.25" customHeight="1">
      <c r="A28" s="202"/>
      <c r="B28" s="203" t="s">
        <v>99</v>
      </c>
      <c r="C28" s="258" t="s">
        <v>256</v>
      </c>
      <c r="D28" s="99"/>
      <c r="E28" s="99"/>
      <c r="F28" s="230"/>
      <c r="G28" s="56">
        <v>2.5</v>
      </c>
      <c r="H28" s="231">
        <f>G28*30</f>
        <v>75</v>
      </c>
      <c r="I28" s="97">
        <f>J28+K28+L28</f>
        <v>36</v>
      </c>
      <c r="J28" s="97">
        <v>18</v>
      </c>
      <c r="K28" s="98"/>
      <c r="L28" s="98">
        <v>18</v>
      </c>
      <c r="M28" s="128">
        <f>H28-I28</f>
        <v>39</v>
      </c>
      <c r="N28" s="75"/>
      <c r="O28" s="255">
        <v>2</v>
      </c>
      <c r="P28" s="256"/>
      <c r="Q28" s="257"/>
      <c r="R28" s="954"/>
      <c r="S28" s="921"/>
      <c r="T28" s="946"/>
      <c r="V28" s="106"/>
    </row>
    <row r="29" spans="1:22" s="77" customFormat="1" ht="20.25" customHeight="1">
      <c r="A29" s="202" t="s">
        <v>87</v>
      </c>
      <c r="B29" s="261" t="s">
        <v>257</v>
      </c>
      <c r="C29" s="262"/>
      <c r="D29" s="95" t="s">
        <v>131</v>
      </c>
      <c r="E29" s="95"/>
      <c r="F29" s="263"/>
      <c r="G29" s="111">
        <v>6.5</v>
      </c>
      <c r="H29" s="264"/>
      <c r="I29" s="102"/>
      <c r="J29" s="102"/>
      <c r="K29" s="103"/>
      <c r="L29" s="103"/>
      <c r="M29" s="129"/>
      <c r="N29" s="265"/>
      <c r="O29" s="266"/>
      <c r="P29" s="267"/>
      <c r="Q29" s="268"/>
      <c r="R29" s="954"/>
      <c r="S29" s="924"/>
      <c r="T29" s="945"/>
      <c r="V29" s="106"/>
    </row>
    <row r="30" spans="1:22" s="77" customFormat="1" ht="19.5" customHeight="1">
      <c r="A30" s="202" t="s">
        <v>115</v>
      </c>
      <c r="B30" s="269" t="s">
        <v>47</v>
      </c>
      <c r="C30" s="141"/>
      <c r="D30" s="76"/>
      <c r="E30" s="76"/>
      <c r="F30" s="87"/>
      <c r="G30" s="111">
        <v>4</v>
      </c>
      <c r="H30" s="88"/>
      <c r="I30" s="58"/>
      <c r="J30" s="58"/>
      <c r="K30" s="58"/>
      <c r="L30" s="58"/>
      <c r="M30" s="270"/>
      <c r="N30" s="82"/>
      <c r="O30" s="80"/>
      <c r="P30" s="80"/>
      <c r="Q30" s="81"/>
      <c r="R30" s="954"/>
      <c r="S30" s="925"/>
      <c r="T30" s="945"/>
      <c r="V30" s="106"/>
    </row>
    <row r="31" spans="1:22" s="77" customFormat="1" ht="19.5" customHeight="1">
      <c r="A31" s="202"/>
      <c r="B31" s="212" t="s">
        <v>185</v>
      </c>
      <c r="C31" s="141"/>
      <c r="D31" s="76"/>
      <c r="E31" s="76"/>
      <c r="F31" s="87"/>
      <c r="G31" s="271">
        <v>3</v>
      </c>
      <c r="H31" s="88"/>
      <c r="I31" s="58"/>
      <c r="J31" s="58"/>
      <c r="K31" s="58"/>
      <c r="L31" s="58"/>
      <c r="M31" s="270"/>
      <c r="N31" s="82"/>
      <c r="O31" s="80"/>
      <c r="P31" s="80"/>
      <c r="Q31" s="81"/>
      <c r="R31" s="954"/>
      <c r="S31" s="920"/>
      <c r="T31" s="950"/>
      <c r="V31" s="106"/>
    </row>
    <row r="32" spans="1:22" s="229" customFormat="1" ht="18.75" customHeight="1">
      <c r="A32" s="202"/>
      <c r="B32" s="272" t="s">
        <v>99</v>
      </c>
      <c r="C32" s="26">
        <v>1</v>
      </c>
      <c r="D32" s="273"/>
      <c r="E32" s="273"/>
      <c r="F32" s="274"/>
      <c r="G32" s="62">
        <v>1</v>
      </c>
      <c r="H32" s="64">
        <f>G32*30</f>
        <v>30</v>
      </c>
      <c r="I32" s="57">
        <v>15</v>
      </c>
      <c r="J32" s="57">
        <v>15</v>
      </c>
      <c r="K32" s="57"/>
      <c r="L32" s="57"/>
      <c r="M32" s="275">
        <f>H32-I32</f>
        <v>15</v>
      </c>
      <c r="N32" s="276">
        <v>1</v>
      </c>
      <c r="O32" s="277"/>
      <c r="P32" s="278"/>
      <c r="Q32" s="279"/>
      <c r="R32" s="954"/>
      <c r="S32" s="921"/>
      <c r="T32" s="951"/>
      <c r="V32" s="106"/>
    </row>
    <row r="33" spans="1:23" s="229" customFormat="1" ht="18.75" customHeight="1">
      <c r="A33" s="202" t="s">
        <v>132</v>
      </c>
      <c r="B33" s="280" t="s">
        <v>70</v>
      </c>
      <c r="C33" s="26"/>
      <c r="D33" s="273"/>
      <c r="E33" s="273"/>
      <c r="F33" s="274"/>
      <c r="G33" s="62">
        <f>G34+G35</f>
        <v>12</v>
      </c>
      <c r="H33" s="64"/>
      <c r="I33" s="57"/>
      <c r="J33" s="57"/>
      <c r="K33" s="57"/>
      <c r="L33" s="57"/>
      <c r="M33" s="275"/>
      <c r="N33" s="26"/>
      <c r="O33" s="64"/>
      <c r="P33" s="57"/>
      <c r="Q33" s="134"/>
      <c r="R33" s="954"/>
      <c r="S33" s="920"/>
      <c r="T33" s="951"/>
      <c r="V33" s="106"/>
      <c r="W33" s="281"/>
    </row>
    <row r="34" spans="1:22" s="229" customFormat="1" ht="18.75" customHeight="1">
      <c r="A34" s="202"/>
      <c r="B34" s="219" t="s">
        <v>185</v>
      </c>
      <c r="C34" s="220"/>
      <c r="D34" s="282"/>
      <c r="E34" s="282"/>
      <c r="F34" s="283"/>
      <c r="G34" s="111">
        <v>10</v>
      </c>
      <c r="H34" s="69"/>
      <c r="I34" s="70"/>
      <c r="J34" s="70"/>
      <c r="K34" s="70"/>
      <c r="L34" s="70"/>
      <c r="M34" s="284"/>
      <c r="N34" s="220"/>
      <c r="O34" s="69"/>
      <c r="P34" s="70"/>
      <c r="Q34" s="285"/>
      <c r="R34" s="954"/>
      <c r="S34" s="920"/>
      <c r="T34" s="945"/>
      <c r="V34" s="106"/>
    </row>
    <row r="35" spans="1:22" s="229" customFormat="1" ht="28.5" customHeight="1">
      <c r="A35" s="202"/>
      <c r="B35" s="203" t="s">
        <v>99</v>
      </c>
      <c r="C35" s="286"/>
      <c r="D35" s="92">
        <v>4</v>
      </c>
      <c r="E35" s="287"/>
      <c r="F35" s="288" t="s">
        <v>84</v>
      </c>
      <c r="G35" s="111">
        <v>2</v>
      </c>
      <c r="H35" s="69">
        <v>60</v>
      </c>
      <c r="I35" s="70">
        <v>26</v>
      </c>
      <c r="J35" s="70">
        <v>13</v>
      </c>
      <c r="K35" s="70"/>
      <c r="L35" s="70">
        <v>13</v>
      </c>
      <c r="M35" s="71">
        <v>34</v>
      </c>
      <c r="N35" s="289"/>
      <c r="O35" s="154"/>
      <c r="P35" s="154"/>
      <c r="Q35" s="290">
        <v>2</v>
      </c>
      <c r="R35" s="954"/>
      <c r="S35" s="921"/>
      <c r="T35" s="945"/>
      <c r="V35" s="106"/>
    </row>
    <row r="36" spans="1:22" s="301" customFormat="1" ht="36" customHeight="1">
      <c r="A36" s="620" t="s">
        <v>133</v>
      </c>
      <c r="B36" s="621" t="s">
        <v>262</v>
      </c>
      <c r="C36" s="622"/>
      <c r="D36" s="623"/>
      <c r="E36" s="623"/>
      <c r="F36" s="624"/>
      <c r="G36" s="625">
        <v>5</v>
      </c>
      <c r="H36" s="626"/>
      <c r="I36" s="627"/>
      <c r="J36" s="628"/>
      <c r="K36" s="629"/>
      <c r="L36" s="629"/>
      <c r="M36" s="630"/>
      <c r="N36" s="631"/>
      <c r="O36" s="623"/>
      <c r="P36" s="632"/>
      <c r="Q36" s="633"/>
      <c r="R36" s="954"/>
      <c r="S36" s="926"/>
      <c r="T36" s="952"/>
      <c r="V36" s="106"/>
    </row>
    <row r="37" spans="1:22" s="301" customFormat="1" ht="18.75">
      <c r="A37" s="634"/>
      <c r="B37" s="635" t="s">
        <v>185</v>
      </c>
      <c r="C37" s="636"/>
      <c r="D37" s="637"/>
      <c r="E37" s="637"/>
      <c r="F37" s="637"/>
      <c r="G37" s="638">
        <v>1</v>
      </c>
      <c r="H37" s="637"/>
      <c r="I37" s="639"/>
      <c r="J37" s="639"/>
      <c r="K37" s="640"/>
      <c r="L37" s="640"/>
      <c r="M37" s="641"/>
      <c r="N37" s="637"/>
      <c r="O37" s="637"/>
      <c r="P37" s="642"/>
      <c r="Q37" s="642"/>
      <c r="R37" s="954"/>
      <c r="S37" s="919"/>
      <c r="T37" s="952"/>
      <c r="V37" s="106"/>
    </row>
    <row r="38" spans="1:22" s="301" customFormat="1" ht="18.75">
      <c r="A38" s="616"/>
      <c r="B38" s="643" t="s">
        <v>99</v>
      </c>
      <c r="C38" s="636"/>
      <c r="D38" s="623">
        <v>1</v>
      </c>
      <c r="E38" s="623"/>
      <c r="F38" s="624"/>
      <c r="G38" s="625">
        <v>4</v>
      </c>
      <c r="H38" s="626">
        <f>G38*30</f>
        <v>120</v>
      </c>
      <c r="I38" s="627">
        <f>J38+K38+L38</f>
        <v>45</v>
      </c>
      <c r="J38" s="628">
        <v>30</v>
      </c>
      <c r="K38" s="629">
        <v>15</v>
      </c>
      <c r="L38" s="629"/>
      <c r="M38" s="630">
        <f>H38-I38</f>
        <v>75</v>
      </c>
      <c r="N38" s="631">
        <v>3</v>
      </c>
      <c r="O38" s="637"/>
      <c r="P38" s="617"/>
      <c r="Q38" s="617"/>
      <c r="R38" s="954"/>
      <c r="S38" s="919"/>
      <c r="T38" s="952"/>
      <c r="V38" s="106"/>
    </row>
    <row r="39" spans="1:22" s="301" customFormat="1" ht="18.75" customHeight="1">
      <c r="A39" s="126" t="s">
        <v>141</v>
      </c>
      <c r="B39" s="302" t="s">
        <v>258</v>
      </c>
      <c r="C39" s="303"/>
      <c r="D39" s="291"/>
      <c r="E39" s="291"/>
      <c r="F39" s="292"/>
      <c r="G39" s="293">
        <v>8</v>
      </c>
      <c r="H39" s="294"/>
      <c r="I39" s="295"/>
      <c r="J39" s="296"/>
      <c r="K39" s="251"/>
      <c r="L39" s="251"/>
      <c r="M39" s="297"/>
      <c r="N39" s="298"/>
      <c r="O39" s="291"/>
      <c r="P39" s="615"/>
      <c r="Q39" s="615"/>
      <c r="R39" s="954"/>
      <c r="S39" s="923"/>
      <c r="T39" s="952"/>
      <c r="V39" s="106"/>
    </row>
    <row r="40" spans="1:22" s="301" customFormat="1" ht="18.75" customHeight="1">
      <c r="A40" s="126"/>
      <c r="B40" s="127" t="s">
        <v>185</v>
      </c>
      <c r="C40" s="303"/>
      <c r="D40" s="291"/>
      <c r="E40" s="291"/>
      <c r="F40" s="292"/>
      <c r="G40" s="293">
        <v>4</v>
      </c>
      <c r="H40" s="294"/>
      <c r="I40" s="295"/>
      <c r="J40" s="296"/>
      <c r="K40" s="251"/>
      <c r="L40" s="251"/>
      <c r="M40" s="297"/>
      <c r="N40" s="298"/>
      <c r="O40" s="291"/>
      <c r="P40" s="299"/>
      <c r="Q40" s="300"/>
      <c r="R40" s="954"/>
      <c r="S40" s="920"/>
      <c r="T40" s="951"/>
      <c r="V40" s="106"/>
    </row>
    <row r="41" spans="1:22" s="301" customFormat="1" ht="18.75" customHeight="1">
      <c r="A41" s="126"/>
      <c r="B41" s="304" t="s">
        <v>99</v>
      </c>
      <c r="C41" s="303" t="s">
        <v>82</v>
      </c>
      <c r="D41" s="291"/>
      <c r="E41" s="291"/>
      <c r="F41" s="292"/>
      <c r="G41" s="293">
        <v>4</v>
      </c>
      <c r="H41" s="294">
        <f>G41*30</f>
        <v>120</v>
      </c>
      <c r="I41" s="295">
        <f>J41+K41+L41</f>
        <v>72</v>
      </c>
      <c r="J41" s="296">
        <v>36</v>
      </c>
      <c r="K41" s="251">
        <v>36</v>
      </c>
      <c r="L41" s="251"/>
      <c r="M41" s="297">
        <f>H41-I41</f>
        <v>48</v>
      </c>
      <c r="N41" s="298"/>
      <c r="O41" s="291">
        <v>4</v>
      </c>
      <c r="P41" s="299"/>
      <c r="Q41" s="300"/>
      <c r="R41" s="954"/>
      <c r="S41" s="920"/>
      <c r="T41" s="951"/>
      <c r="V41" s="106"/>
    </row>
    <row r="42" spans="1:22" s="229" customFormat="1" ht="18.75" customHeight="1">
      <c r="A42" s="202" t="s">
        <v>142</v>
      </c>
      <c r="B42" s="305" t="s">
        <v>69</v>
      </c>
      <c r="C42" s="91"/>
      <c r="D42" s="59"/>
      <c r="E42" s="59"/>
      <c r="F42" s="87"/>
      <c r="G42" s="62">
        <f>G43+G44</f>
        <v>4</v>
      </c>
      <c r="H42" s="88"/>
      <c r="I42" s="89"/>
      <c r="J42" s="58"/>
      <c r="K42" s="59"/>
      <c r="L42" s="59"/>
      <c r="M42" s="63"/>
      <c r="N42" s="82"/>
      <c r="O42" s="80"/>
      <c r="P42" s="80"/>
      <c r="Q42" s="81"/>
      <c r="R42" s="954"/>
      <c r="S42" s="921"/>
      <c r="T42" s="953"/>
      <c r="V42" s="106"/>
    </row>
    <row r="43" spans="1:22" s="229" customFormat="1" ht="18.75" customHeight="1">
      <c r="A43" s="202"/>
      <c r="B43" s="305" t="s">
        <v>185</v>
      </c>
      <c r="C43" s="91"/>
      <c r="D43" s="59"/>
      <c r="E43" s="59"/>
      <c r="F43" s="87"/>
      <c r="G43" s="62">
        <v>2</v>
      </c>
      <c r="H43" s="88"/>
      <c r="I43" s="89"/>
      <c r="J43" s="58"/>
      <c r="K43" s="59"/>
      <c r="L43" s="59"/>
      <c r="M43" s="63"/>
      <c r="N43" s="82"/>
      <c r="O43" s="80"/>
      <c r="P43" s="80"/>
      <c r="Q43" s="81"/>
      <c r="R43" s="954"/>
      <c r="S43" s="920"/>
      <c r="T43" s="951"/>
      <c r="V43" s="106"/>
    </row>
    <row r="44" spans="1:22" s="229" customFormat="1" ht="18.75" customHeight="1">
      <c r="A44" s="202"/>
      <c r="B44" s="306" t="s">
        <v>99</v>
      </c>
      <c r="C44" s="307" t="s">
        <v>83</v>
      </c>
      <c r="D44" s="308"/>
      <c r="E44" s="308"/>
      <c r="F44" s="309"/>
      <c r="G44" s="310">
        <v>2</v>
      </c>
      <c r="H44" s="101">
        <f>G44*30</f>
        <v>60</v>
      </c>
      <c r="I44" s="311">
        <f>J44+K44+L44</f>
        <v>26</v>
      </c>
      <c r="J44" s="312">
        <v>13</v>
      </c>
      <c r="K44" s="313">
        <v>13</v>
      </c>
      <c r="L44" s="313"/>
      <c r="M44" s="83">
        <f>H44-I44</f>
        <v>34</v>
      </c>
      <c r="N44" s="84"/>
      <c r="O44" s="85"/>
      <c r="P44" s="85"/>
      <c r="Q44" s="105">
        <v>2</v>
      </c>
      <c r="R44" s="344"/>
      <c r="S44" s="920"/>
      <c r="T44" s="951"/>
      <c r="V44" s="106"/>
    </row>
    <row r="45" spans="1:22" s="229" customFormat="1" ht="18.75" customHeight="1">
      <c r="A45" s="202" t="s">
        <v>151</v>
      </c>
      <c r="B45" s="314" t="s">
        <v>48</v>
      </c>
      <c r="C45" s="315"/>
      <c r="D45" s="178"/>
      <c r="E45" s="205"/>
      <c r="F45" s="206"/>
      <c r="G45" s="62">
        <f>G46+G47</f>
        <v>3</v>
      </c>
      <c r="H45" s="207"/>
      <c r="I45" s="178"/>
      <c r="J45" s="178"/>
      <c r="K45" s="178"/>
      <c r="L45" s="178"/>
      <c r="M45" s="208"/>
      <c r="N45" s="177"/>
      <c r="O45" s="205"/>
      <c r="P45" s="205"/>
      <c r="Q45" s="209"/>
      <c r="R45" s="344"/>
      <c r="S45" s="921"/>
      <c r="T45" s="951"/>
      <c r="V45" s="106"/>
    </row>
    <row r="46" spans="1:20" s="229" customFormat="1" ht="18.75" customHeight="1">
      <c r="A46" s="202"/>
      <c r="B46" s="305" t="s">
        <v>185</v>
      </c>
      <c r="C46" s="315"/>
      <c r="D46" s="178"/>
      <c r="E46" s="205"/>
      <c r="F46" s="206"/>
      <c r="G46" s="62">
        <v>1.5</v>
      </c>
      <c r="H46" s="207"/>
      <c r="I46" s="178"/>
      <c r="J46" s="178"/>
      <c r="K46" s="178"/>
      <c r="L46" s="178"/>
      <c r="M46" s="208"/>
      <c r="N46" s="177"/>
      <c r="O46" s="205"/>
      <c r="P46" s="205"/>
      <c r="Q46" s="209"/>
      <c r="S46" s="918"/>
      <c r="T46" s="90"/>
    </row>
    <row r="47" spans="1:20" s="229" customFormat="1" ht="18.75" customHeight="1" thickBot="1">
      <c r="A47" s="202"/>
      <c r="B47" s="316" t="s">
        <v>99</v>
      </c>
      <c r="C47" s="64"/>
      <c r="D47" s="57">
        <v>4</v>
      </c>
      <c r="E47" s="57"/>
      <c r="F47" s="60"/>
      <c r="G47" s="62">
        <v>1.5</v>
      </c>
      <c r="H47" s="61">
        <f>G47*30</f>
        <v>45</v>
      </c>
      <c r="I47" s="89">
        <f>J47+K47+L47</f>
        <v>26</v>
      </c>
      <c r="J47" s="58">
        <v>13</v>
      </c>
      <c r="K47" s="59"/>
      <c r="L47" s="59">
        <v>13</v>
      </c>
      <c r="M47" s="63">
        <f>H47-I47</f>
        <v>19</v>
      </c>
      <c r="N47" s="26"/>
      <c r="O47" s="57"/>
      <c r="P47" s="80"/>
      <c r="Q47" s="81">
        <v>2</v>
      </c>
      <c r="S47" s="918"/>
      <c r="T47" s="90"/>
    </row>
    <row r="48" spans="1:20" s="229" customFormat="1" ht="19.5" customHeight="1" thickBot="1">
      <c r="A48" s="801" t="s">
        <v>188</v>
      </c>
      <c r="B48" s="802"/>
      <c r="C48" s="317"/>
      <c r="D48" s="318"/>
      <c r="E48" s="318"/>
      <c r="F48" s="319"/>
      <c r="G48" s="320">
        <f>G12+G15+G17+G18+G19+G21+G24+G27+G29+G31+G34+G37+G40+G43+G46</f>
        <v>58.5</v>
      </c>
      <c r="H48" s="321"/>
      <c r="I48" s="322"/>
      <c r="J48" s="322"/>
      <c r="K48" s="322"/>
      <c r="L48" s="322"/>
      <c r="M48" s="322"/>
      <c r="N48" s="323"/>
      <c r="O48" s="324"/>
      <c r="P48" s="324"/>
      <c r="Q48" s="325"/>
      <c r="R48" s="618"/>
      <c r="S48" s="918"/>
      <c r="T48" s="90"/>
    </row>
    <row r="49" spans="1:20" s="77" customFormat="1" ht="19.5" customHeight="1" thickBot="1">
      <c r="A49" s="801" t="s">
        <v>100</v>
      </c>
      <c r="B49" s="865"/>
      <c r="C49" s="317"/>
      <c r="D49" s="318"/>
      <c r="E49" s="318"/>
      <c r="F49" s="326"/>
      <c r="G49" s="326">
        <f>G13+G16+G22+G25+G28+G32+G35+G38+G41+G44+G47</f>
        <v>29</v>
      </c>
      <c r="H49" s="326">
        <f aca="true" t="shared" si="0" ref="H49:M49">H13+H16+H22+H25+H28+H32+H35+H38+H41+H44+H47</f>
        <v>870</v>
      </c>
      <c r="I49" s="326">
        <f t="shared" si="0"/>
        <v>391</v>
      </c>
      <c r="J49" s="326">
        <f t="shared" si="0"/>
        <v>216</v>
      </c>
      <c r="K49" s="326">
        <f t="shared" si="0"/>
        <v>94</v>
      </c>
      <c r="L49" s="326">
        <f t="shared" si="0"/>
        <v>81</v>
      </c>
      <c r="M49" s="326">
        <f t="shared" si="0"/>
        <v>479</v>
      </c>
      <c r="N49" s="328">
        <f>SUM(N11:N47)</f>
        <v>13</v>
      </c>
      <c r="O49" s="328">
        <f>SUM(O11:O47)</f>
        <v>6.5</v>
      </c>
      <c r="P49" s="328">
        <f>SUM(P11:P47)</f>
        <v>0</v>
      </c>
      <c r="Q49" s="328">
        <f>SUM(Q11:Q47)</f>
        <v>6</v>
      </c>
      <c r="S49" s="918"/>
      <c r="T49" s="934"/>
    </row>
    <row r="50" spans="1:20" s="77" customFormat="1" ht="19.5" customHeight="1" thickBot="1">
      <c r="A50" s="824" t="s">
        <v>113</v>
      </c>
      <c r="B50" s="825"/>
      <c r="C50" s="825"/>
      <c r="D50" s="825"/>
      <c r="E50" s="825"/>
      <c r="F50" s="825"/>
      <c r="G50" s="825"/>
      <c r="H50" s="833"/>
      <c r="I50" s="833"/>
      <c r="J50" s="833"/>
      <c r="K50" s="833"/>
      <c r="L50" s="833"/>
      <c r="M50" s="833"/>
      <c r="N50" s="825"/>
      <c r="O50" s="825"/>
      <c r="P50" s="825"/>
      <c r="Q50" s="826"/>
      <c r="S50" s="918"/>
      <c r="T50" s="934"/>
    </row>
    <row r="51" spans="1:20" s="77" customFormat="1" ht="33.75" customHeight="1" hidden="1">
      <c r="A51" s="329" t="s">
        <v>68</v>
      </c>
      <c r="B51" s="330" t="s">
        <v>31</v>
      </c>
      <c r="C51" s="331"/>
      <c r="D51" s="331"/>
      <c r="E51" s="331"/>
      <c r="F51" s="331"/>
      <c r="G51" s="332"/>
      <c r="H51" s="70"/>
      <c r="I51" s="331"/>
      <c r="J51" s="331"/>
      <c r="K51" s="331"/>
      <c r="L51" s="331"/>
      <c r="M51" s="331"/>
      <c r="N51" s="173"/>
      <c r="O51" s="333"/>
      <c r="P51" s="334"/>
      <c r="Q51" s="70"/>
      <c r="S51" s="918"/>
      <c r="T51" s="934"/>
    </row>
    <row r="52" spans="1:20" s="77" customFormat="1" ht="19.5" customHeight="1" hidden="1">
      <c r="A52" s="335"/>
      <c r="B52" s="336" t="s">
        <v>30</v>
      </c>
      <c r="C52" s="337"/>
      <c r="D52" s="337"/>
      <c r="E52" s="337"/>
      <c r="F52" s="338"/>
      <c r="G52" s="339"/>
      <c r="H52" s="119"/>
      <c r="I52" s="340"/>
      <c r="J52" s="341"/>
      <c r="K52" s="340"/>
      <c r="L52" s="340"/>
      <c r="M52" s="341"/>
      <c r="N52" s="342"/>
      <c r="O52" s="343"/>
      <c r="P52" s="101"/>
      <c r="Q52" s="119"/>
      <c r="S52" s="918"/>
      <c r="T52" s="934"/>
    </row>
    <row r="53" spans="1:20" s="77" customFormat="1" ht="36.75" customHeight="1">
      <c r="A53" s="344" t="s">
        <v>64</v>
      </c>
      <c r="B53" s="78" t="s">
        <v>223</v>
      </c>
      <c r="C53" s="345"/>
      <c r="D53" s="346" t="s">
        <v>135</v>
      </c>
      <c r="E53" s="346"/>
      <c r="F53" s="347"/>
      <c r="G53" s="348">
        <v>4</v>
      </c>
      <c r="H53" s="64"/>
      <c r="I53" s="57"/>
      <c r="J53" s="349"/>
      <c r="K53" s="57"/>
      <c r="L53" s="57"/>
      <c r="M53" s="63"/>
      <c r="N53" s="173"/>
      <c r="O53" s="175"/>
      <c r="P53" s="175"/>
      <c r="Q53" s="176"/>
      <c r="S53" s="918"/>
      <c r="T53" s="934"/>
    </row>
    <row r="54" spans="1:20" s="77" customFormat="1" ht="26.25" customHeight="1">
      <c r="A54" s="202" t="s">
        <v>65</v>
      </c>
      <c r="B54" s="78" t="s">
        <v>222</v>
      </c>
      <c r="C54" s="350"/>
      <c r="D54" s="76" t="s">
        <v>190</v>
      </c>
      <c r="E54" s="76"/>
      <c r="F54" s="179"/>
      <c r="G54" s="135">
        <v>4</v>
      </c>
      <c r="H54" s="64"/>
      <c r="I54" s="57"/>
      <c r="J54" s="349"/>
      <c r="K54" s="57"/>
      <c r="L54" s="57"/>
      <c r="M54" s="63"/>
      <c r="N54" s="26"/>
      <c r="O54" s="57"/>
      <c r="P54" s="57"/>
      <c r="Q54" s="159"/>
      <c r="S54" s="918"/>
      <c r="T54" s="934"/>
    </row>
    <row r="55" spans="1:20" s="77" customFormat="1" ht="34.5" customHeight="1">
      <c r="A55" s="351" t="s">
        <v>66</v>
      </c>
      <c r="B55" s="78" t="s">
        <v>194</v>
      </c>
      <c r="C55" s="141"/>
      <c r="D55" s="76" t="s">
        <v>135</v>
      </c>
      <c r="E55" s="76"/>
      <c r="F55" s="146"/>
      <c r="G55" s="137">
        <v>4</v>
      </c>
      <c r="H55" s="64"/>
      <c r="I55" s="57"/>
      <c r="J55" s="349"/>
      <c r="K55" s="57"/>
      <c r="L55" s="57"/>
      <c r="M55" s="63"/>
      <c r="N55" s="26"/>
      <c r="O55" s="57"/>
      <c r="P55" s="64"/>
      <c r="Q55" s="159"/>
      <c r="S55" s="918"/>
      <c r="T55" s="934"/>
    </row>
    <row r="56" spans="1:20" s="77" customFormat="1" ht="19.5" customHeight="1">
      <c r="A56" s="351" t="s">
        <v>67</v>
      </c>
      <c r="B56" s="352" t="s">
        <v>196</v>
      </c>
      <c r="C56" s="353"/>
      <c r="D56" s="354"/>
      <c r="E56" s="354"/>
      <c r="F56" s="355"/>
      <c r="G56" s="138">
        <v>7</v>
      </c>
      <c r="H56" s="64"/>
      <c r="I56" s="57"/>
      <c r="J56" s="58"/>
      <c r="K56" s="59"/>
      <c r="L56" s="59"/>
      <c r="M56" s="63"/>
      <c r="N56" s="82"/>
      <c r="O56" s="80"/>
      <c r="P56" s="79"/>
      <c r="Q56" s="81"/>
      <c r="S56" s="918"/>
      <c r="T56" s="934"/>
    </row>
    <row r="57" spans="1:20" s="77" customFormat="1" ht="19.5" customHeight="1">
      <c r="A57" s="351"/>
      <c r="B57" s="78" t="s">
        <v>185</v>
      </c>
      <c r="C57" s="356"/>
      <c r="D57" s="337"/>
      <c r="E57" s="337"/>
      <c r="F57" s="357"/>
      <c r="G57" s="136">
        <v>3</v>
      </c>
      <c r="H57" s="64"/>
      <c r="I57" s="358"/>
      <c r="J57" s="72"/>
      <c r="K57" s="73"/>
      <c r="L57" s="73"/>
      <c r="M57" s="359"/>
      <c r="N57" s="82"/>
      <c r="O57" s="80"/>
      <c r="P57" s="79"/>
      <c r="Q57" s="81"/>
      <c r="S57" s="918"/>
      <c r="T57" s="934"/>
    </row>
    <row r="58" spans="1:20" s="77" customFormat="1" ht="19.5" customHeight="1">
      <c r="A58" s="360"/>
      <c r="B58" s="153" t="s">
        <v>99</v>
      </c>
      <c r="C58" s="361" t="s">
        <v>32</v>
      </c>
      <c r="D58" s="313"/>
      <c r="E58" s="313"/>
      <c r="F58" s="362"/>
      <c r="G58" s="363">
        <v>4</v>
      </c>
      <c r="H58" s="364">
        <f>G58*30</f>
        <v>120</v>
      </c>
      <c r="I58" s="365">
        <f>J58+K58+L58</f>
        <v>75</v>
      </c>
      <c r="J58" s="312">
        <v>45</v>
      </c>
      <c r="K58" s="313">
        <v>30</v>
      </c>
      <c r="L58" s="313"/>
      <c r="M58" s="83">
        <f>H58-I58</f>
        <v>45</v>
      </c>
      <c r="N58" s="84">
        <v>5</v>
      </c>
      <c r="O58" s="85"/>
      <c r="P58" s="366"/>
      <c r="Q58" s="367"/>
      <c r="S58" s="918"/>
      <c r="T58" s="934"/>
    </row>
    <row r="59" spans="1:20" s="77" customFormat="1" ht="19.5" customHeight="1">
      <c r="A59" s="86" t="s">
        <v>101</v>
      </c>
      <c r="B59" s="78" t="s">
        <v>197</v>
      </c>
      <c r="C59" s="141"/>
      <c r="D59" s="59"/>
      <c r="E59" s="59"/>
      <c r="F59" s="142">
        <v>2</v>
      </c>
      <c r="G59" s="134">
        <v>1</v>
      </c>
      <c r="H59" s="88">
        <f>G59*30</f>
        <v>30</v>
      </c>
      <c r="I59" s="89">
        <f>J59+K59+L59</f>
        <v>18</v>
      </c>
      <c r="J59" s="58"/>
      <c r="K59" s="59"/>
      <c r="L59" s="59">
        <v>18</v>
      </c>
      <c r="M59" s="63">
        <f>H59-I59</f>
        <v>12</v>
      </c>
      <c r="N59" s="82"/>
      <c r="O59" s="80">
        <v>1</v>
      </c>
      <c r="P59" s="90"/>
      <c r="Q59" s="93"/>
      <c r="S59" s="918"/>
      <c r="T59" s="934"/>
    </row>
    <row r="60" spans="1:20" s="77" customFormat="1" ht="19.5" customHeight="1">
      <c r="A60" s="86" t="s">
        <v>102</v>
      </c>
      <c r="B60" s="78" t="s">
        <v>193</v>
      </c>
      <c r="C60" s="141"/>
      <c r="D60" s="59"/>
      <c r="E60" s="59"/>
      <c r="F60" s="142"/>
      <c r="G60" s="134">
        <v>5.5</v>
      </c>
      <c r="H60" s="88"/>
      <c r="I60" s="89"/>
      <c r="J60" s="58"/>
      <c r="K60" s="59"/>
      <c r="L60" s="59"/>
      <c r="M60" s="63"/>
      <c r="N60" s="82"/>
      <c r="O60" s="80"/>
      <c r="P60" s="90"/>
      <c r="Q60" s="93"/>
      <c r="S60" s="918"/>
      <c r="T60" s="934"/>
    </row>
    <row r="61" spans="1:20" s="77" customFormat="1" ht="19.5" customHeight="1">
      <c r="A61" s="86"/>
      <c r="B61" s="78" t="s">
        <v>185</v>
      </c>
      <c r="C61" s="141"/>
      <c r="D61" s="59"/>
      <c r="E61" s="59"/>
      <c r="F61" s="142"/>
      <c r="G61" s="134">
        <v>2.5</v>
      </c>
      <c r="H61" s="88"/>
      <c r="I61" s="89"/>
      <c r="J61" s="58"/>
      <c r="K61" s="59"/>
      <c r="L61" s="59"/>
      <c r="M61" s="63"/>
      <c r="N61" s="82"/>
      <c r="O61" s="80"/>
      <c r="P61" s="90"/>
      <c r="Q61" s="93"/>
      <c r="S61" s="918"/>
      <c r="T61" s="934"/>
    </row>
    <row r="62" spans="1:20" s="77" customFormat="1" ht="19.5" customHeight="1">
      <c r="A62" s="86"/>
      <c r="B62" s="133" t="s">
        <v>99</v>
      </c>
      <c r="C62" s="141" t="s">
        <v>82</v>
      </c>
      <c r="D62" s="59"/>
      <c r="E62" s="59"/>
      <c r="F62" s="142"/>
      <c r="G62" s="134">
        <v>3</v>
      </c>
      <c r="H62" s="88">
        <f>G62*30</f>
        <v>90</v>
      </c>
      <c r="I62" s="89">
        <f>J62+K62+L62</f>
        <v>54</v>
      </c>
      <c r="J62" s="58">
        <v>36</v>
      </c>
      <c r="K62" s="59">
        <v>18</v>
      </c>
      <c r="L62" s="59"/>
      <c r="M62" s="63">
        <f>H62-I62</f>
        <v>36</v>
      </c>
      <c r="N62" s="82"/>
      <c r="O62" s="80">
        <v>3</v>
      </c>
      <c r="P62" s="90"/>
      <c r="Q62" s="93"/>
      <c r="S62" s="918"/>
      <c r="T62" s="934"/>
    </row>
    <row r="63" spans="1:20" s="77" customFormat="1" ht="19.5" customHeight="1">
      <c r="A63" s="86" t="s">
        <v>103</v>
      </c>
      <c r="B63" s="368" t="s">
        <v>201</v>
      </c>
      <c r="C63" s="141"/>
      <c r="D63" s="76"/>
      <c r="E63" s="76"/>
      <c r="F63" s="146"/>
      <c r="G63" s="135">
        <v>8</v>
      </c>
      <c r="H63" s="64"/>
      <c r="I63" s="57"/>
      <c r="J63" s="58"/>
      <c r="K63" s="59"/>
      <c r="L63" s="59"/>
      <c r="M63" s="63"/>
      <c r="N63" s="82"/>
      <c r="O63" s="80"/>
      <c r="P63" s="80"/>
      <c r="Q63" s="369"/>
      <c r="S63" s="918"/>
      <c r="T63" s="934"/>
    </row>
    <row r="64" spans="1:20" s="77" customFormat="1" ht="19.5" customHeight="1">
      <c r="A64" s="86"/>
      <c r="B64" s="78" t="s">
        <v>185</v>
      </c>
      <c r="C64" s="141"/>
      <c r="D64" s="76"/>
      <c r="E64" s="76"/>
      <c r="F64" s="146"/>
      <c r="G64" s="370">
        <v>3</v>
      </c>
      <c r="H64" s="64"/>
      <c r="I64" s="57"/>
      <c r="J64" s="58"/>
      <c r="K64" s="59"/>
      <c r="L64" s="59"/>
      <c r="M64" s="63"/>
      <c r="N64" s="82"/>
      <c r="O64" s="80"/>
      <c r="P64" s="80"/>
      <c r="Q64" s="369"/>
      <c r="S64" s="918"/>
      <c r="T64" s="934"/>
    </row>
    <row r="65" spans="1:20" s="77" customFormat="1" ht="19.5" customHeight="1">
      <c r="A65" s="86"/>
      <c r="B65" s="133" t="s">
        <v>99</v>
      </c>
      <c r="C65" s="141" t="s">
        <v>82</v>
      </c>
      <c r="D65" s="76"/>
      <c r="E65" s="76"/>
      <c r="F65" s="159"/>
      <c r="G65" s="370">
        <v>5</v>
      </c>
      <c r="H65" s="64">
        <f>G65*30</f>
        <v>150</v>
      </c>
      <c r="I65" s="57">
        <f>SUM(J65:L65)</f>
        <v>54</v>
      </c>
      <c r="J65" s="197">
        <v>36</v>
      </c>
      <c r="K65" s="197">
        <v>18</v>
      </c>
      <c r="L65" s="197"/>
      <c r="M65" s="63">
        <f>H65-I65</f>
        <v>96</v>
      </c>
      <c r="N65" s="198"/>
      <c r="O65" s="197">
        <v>3</v>
      </c>
      <c r="P65" s="197"/>
      <c r="Q65" s="369"/>
      <c r="S65" s="918"/>
      <c r="T65" s="934"/>
    </row>
    <row r="66" spans="1:20" s="77" customFormat="1" ht="19.5" customHeight="1">
      <c r="A66" s="86" t="s">
        <v>107</v>
      </c>
      <c r="B66" s="78" t="s">
        <v>191</v>
      </c>
      <c r="C66" s="141"/>
      <c r="D66" s="76"/>
      <c r="E66" s="76"/>
      <c r="F66" s="159"/>
      <c r="G66" s="371">
        <v>6</v>
      </c>
      <c r="H66" s="57"/>
      <c r="I66" s="57"/>
      <c r="J66" s="58"/>
      <c r="K66" s="59"/>
      <c r="L66" s="59"/>
      <c r="M66" s="63"/>
      <c r="N66" s="114"/>
      <c r="O66" s="92"/>
      <c r="P66" s="334"/>
      <c r="Q66" s="369"/>
      <c r="S66" s="918"/>
      <c r="T66" s="934"/>
    </row>
    <row r="67" spans="1:20" s="77" customFormat="1" ht="18.75">
      <c r="A67" s="329"/>
      <c r="B67" s="280" t="s">
        <v>185</v>
      </c>
      <c r="C67" s="356"/>
      <c r="D67" s="337"/>
      <c r="E67" s="337"/>
      <c r="F67" s="372"/>
      <c r="G67" s="373">
        <v>2</v>
      </c>
      <c r="H67" s="69"/>
      <c r="I67" s="340"/>
      <c r="J67" s="374"/>
      <c r="K67" s="375"/>
      <c r="L67" s="375"/>
      <c r="M67" s="376"/>
      <c r="N67" s="82"/>
      <c r="O67" s="80"/>
      <c r="P67" s="377"/>
      <c r="Q67" s="93"/>
      <c r="S67" s="918"/>
      <c r="T67" s="934"/>
    </row>
    <row r="68" spans="1:20" s="77" customFormat="1" ht="18.75">
      <c r="A68" s="351"/>
      <c r="B68" s="133" t="s">
        <v>99</v>
      </c>
      <c r="C68" s="94"/>
      <c r="D68" s="95" t="s">
        <v>82</v>
      </c>
      <c r="E68" s="95"/>
      <c r="F68" s="145"/>
      <c r="G68" s="136">
        <v>4</v>
      </c>
      <c r="H68" s="64">
        <f>G68*30</f>
        <v>120</v>
      </c>
      <c r="I68" s="96">
        <f>SUM(J68:L68)</f>
        <v>54</v>
      </c>
      <c r="J68" s="378">
        <v>36</v>
      </c>
      <c r="K68" s="96">
        <v>18</v>
      </c>
      <c r="L68" s="96"/>
      <c r="M68" s="129">
        <f>H68-I68</f>
        <v>66</v>
      </c>
      <c r="N68" s="26"/>
      <c r="O68" s="57">
        <v>3</v>
      </c>
      <c r="P68" s="64"/>
      <c r="Q68" s="159"/>
      <c r="S68" s="918"/>
      <c r="T68" s="934"/>
    </row>
    <row r="69" spans="1:20" s="77" customFormat="1" ht="18.75">
      <c r="A69" s="351" t="s">
        <v>118</v>
      </c>
      <c r="B69" s="379" t="s">
        <v>192</v>
      </c>
      <c r="C69" s="94"/>
      <c r="D69" s="95"/>
      <c r="E69" s="95"/>
      <c r="F69" s="145" t="s">
        <v>46</v>
      </c>
      <c r="G69" s="137">
        <v>1</v>
      </c>
      <c r="H69" s="64">
        <f>G69*30</f>
        <v>30</v>
      </c>
      <c r="I69" s="96">
        <f>SUM(J69:L69)</f>
        <v>15</v>
      </c>
      <c r="J69" s="378"/>
      <c r="K69" s="96"/>
      <c r="L69" s="96">
        <v>15</v>
      </c>
      <c r="M69" s="129">
        <f>H69-I69</f>
        <v>15</v>
      </c>
      <c r="N69" s="26"/>
      <c r="O69" s="57"/>
      <c r="P69" s="64">
        <v>1</v>
      </c>
      <c r="Q69" s="159"/>
      <c r="S69" s="918"/>
      <c r="T69" s="934"/>
    </row>
    <row r="70" spans="1:23" s="77" customFormat="1" ht="41.25" customHeight="1">
      <c r="A70" s="351" t="s">
        <v>119</v>
      </c>
      <c r="B70" s="237" t="s">
        <v>198</v>
      </c>
      <c r="C70" s="94"/>
      <c r="D70" s="95" t="s">
        <v>135</v>
      </c>
      <c r="E70" s="95"/>
      <c r="F70" s="145"/>
      <c r="G70" s="135">
        <v>3</v>
      </c>
      <c r="H70" s="64"/>
      <c r="I70" s="96"/>
      <c r="J70" s="378"/>
      <c r="K70" s="96"/>
      <c r="L70" s="96"/>
      <c r="M70" s="129"/>
      <c r="N70" s="26"/>
      <c r="O70" s="57"/>
      <c r="P70" s="64"/>
      <c r="Q70" s="159"/>
      <c r="R70" s="77" t="s">
        <v>134</v>
      </c>
      <c r="S70" s="918"/>
      <c r="T70" s="934"/>
      <c r="V70" s="380"/>
      <c r="W70" s="281"/>
    </row>
    <row r="71" spans="1:20" s="77" customFormat="1" ht="19.5" customHeight="1">
      <c r="A71" s="351" t="s">
        <v>120</v>
      </c>
      <c r="B71" s="252" t="s">
        <v>195</v>
      </c>
      <c r="C71" s="234"/>
      <c r="D71" s="235"/>
      <c r="E71" s="235"/>
      <c r="F71" s="381"/>
      <c r="G71" s="135">
        <v>3.5</v>
      </c>
      <c r="H71" s="64"/>
      <c r="I71" s="235"/>
      <c r="J71" s="97"/>
      <c r="K71" s="98"/>
      <c r="L71" s="98"/>
      <c r="M71" s="128"/>
      <c r="N71" s="82"/>
      <c r="O71" s="80"/>
      <c r="P71" s="79"/>
      <c r="Q71" s="81"/>
      <c r="S71" s="918"/>
      <c r="T71" s="934"/>
    </row>
    <row r="72" spans="1:20" s="77" customFormat="1" ht="19.5" customHeight="1">
      <c r="A72" s="360"/>
      <c r="B72" s="382" t="s">
        <v>185</v>
      </c>
      <c r="C72" s="234"/>
      <c r="D72" s="235"/>
      <c r="E72" s="235"/>
      <c r="F72" s="381"/>
      <c r="G72" s="165">
        <v>1</v>
      </c>
      <c r="H72" s="64"/>
      <c r="I72" s="235"/>
      <c r="J72" s="97"/>
      <c r="K72" s="98"/>
      <c r="L72" s="98"/>
      <c r="M72" s="128"/>
      <c r="N72" s="82"/>
      <c r="O72" s="80"/>
      <c r="P72" s="79"/>
      <c r="Q72" s="81"/>
      <c r="S72" s="918"/>
      <c r="T72" s="934"/>
    </row>
    <row r="73" spans="1:20" s="77" customFormat="1" ht="19.5" customHeight="1">
      <c r="A73" s="86"/>
      <c r="B73" s="133" t="s">
        <v>99</v>
      </c>
      <c r="C73" s="143"/>
      <c r="D73" s="99" t="s">
        <v>32</v>
      </c>
      <c r="E73" s="99"/>
      <c r="F73" s="144"/>
      <c r="G73" s="383">
        <v>2.5</v>
      </c>
      <c r="H73" s="64">
        <f>G73*30</f>
        <v>75</v>
      </c>
      <c r="I73" s="100">
        <f>SUM(J73:L73)</f>
        <v>45</v>
      </c>
      <c r="J73" s="97">
        <v>15</v>
      </c>
      <c r="K73" s="98">
        <v>30</v>
      </c>
      <c r="L73" s="98"/>
      <c r="M73" s="128">
        <f>H73-I73</f>
        <v>30</v>
      </c>
      <c r="N73" s="82">
        <v>3</v>
      </c>
      <c r="O73" s="80"/>
      <c r="P73" s="79"/>
      <c r="Q73" s="81"/>
      <c r="S73" s="918"/>
      <c r="T73" s="934"/>
    </row>
    <row r="74" spans="1:20" s="77" customFormat="1" ht="42" customHeight="1">
      <c r="A74" s="86" t="s">
        <v>121</v>
      </c>
      <c r="B74" s="133" t="s">
        <v>199</v>
      </c>
      <c r="C74" s="143"/>
      <c r="D74" s="99" t="s">
        <v>190</v>
      </c>
      <c r="E74" s="99"/>
      <c r="F74" s="144"/>
      <c r="G74" s="384">
        <v>4</v>
      </c>
      <c r="H74" s="64"/>
      <c r="I74" s="100"/>
      <c r="J74" s="97"/>
      <c r="K74" s="98"/>
      <c r="L74" s="98"/>
      <c r="M74" s="128"/>
      <c r="N74" s="82"/>
      <c r="O74" s="80"/>
      <c r="P74" s="79"/>
      <c r="Q74" s="81"/>
      <c r="S74" s="918"/>
      <c r="T74" s="934"/>
    </row>
    <row r="75" spans="1:20" s="77" customFormat="1" ht="40.5" customHeight="1">
      <c r="A75" s="86" t="s">
        <v>122</v>
      </c>
      <c r="B75" s="78" t="s">
        <v>205</v>
      </c>
      <c r="C75" s="143"/>
      <c r="D75" s="99"/>
      <c r="E75" s="99"/>
      <c r="F75" s="144"/>
      <c r="G75" s="135">
        <v>3</v>
      </c>
      <c r="H75" s="64"/>
      <c r="I75" s="100"/>
      <c r="J75" s="97"/>
      <c r="K75" s="98"/>
      <c r="L75" s="98"/>
      <c r="M75" s="128"/>
      <c r="N75" s="82"/>
      <c r="O75" s="80"/>
      <c r="P75" s="79"/>
      <c r="Q75" s="81"/>
      <c r="S75" s="918"/>
      <c r="T75" s="934"/>
    </row>
    <row r="76" spans="1:20" s="106" customFormat="1" ht="19.5" customHeight="1">
      <c r="A76" s="86"/>
      <c r="B76" s="133" t="s">
        <v>99</v>
      </c>
      <c r="C76" s="94" t="s">
        <v>46</v>
      </c>
      <c r="D76" s="95"/>
      <c r="E76" s="95"/>
      <c r="F76" s="145"/>
      <c r="G76" s="136">
        <v>3</v>
      </c>
      <c r="H76" s="101">
        <f>G76*30</f>
        <v>90</v>
      </c>
      <c r="I76" s="96">
        <f>SUM(J76:L76)</f>
        <v>45</v>
      </c>
      <c r="J76" s="102">
        <v>30</v>
      </c>
      <c r="K76" s="103">
        <v>15</v>
      </c>
      <c r="L76" s="103"/>
      <c r="M76" s="129">
        <f>H76-I76</f>
        <v>45</v>
      </c>
      <c r="N76" s="84"/>
      <c r="O76" s="85"/>
      <c r="P76" s="104">
        <v>3</v>
      </c>
      <c r="Q76" s="105"/>
      <c r="S76" s="918"/>
      <c r="T76" s="935"/>
    </row>
    <row r="77" spans="1:20" s="77" customFormat="1" ht="19.5" customHeight="1">
      <c r="A77" s="86" t="s">
        <v>123</v>
      </c>
      <c r="B77" s="78" t="s">
        <v>207</v>
      </c>
      <c r="C77" s="141"/>
      <c r="D77" s="76"/>
      <c r="E77" s="76"/>
      <c r="F77" s="146"/>
      <c r="G77" s="137">
        <v>4</v>
      </c>
      <c r="H77" s="64"/>
      <c r="I77" s="57"/>
      <c r="J77" s="58"/>
      <c r="K77" s="59"/>
      <c r="L77" s="59"/>
      <c r="M77" s="63"/>
      <c r="N77" s="82"/>
      <c r="O77" s="80"/>
      <c r="P77" s="80"/>
      <c r="Q77" s="81"/>
      <c r="S77" s="918"/>
      <c r="T77" s="934"/>
    </row>
    <row r="78" spans="1:20" s="77" customFormat="1" ht="19.5" customHeight="1">
      <c r="A78" s="86"/>
      <c r="B78" s="133" t="s">
        <v>99</v>
      </c>
      <c r="C78" s="141" t="s">
        <v>46</v>
      </c>
      <c r="D78" s="76"/>
      <c r="E78" s="76"/>
      <c r="F78" s="146"/>
      <c r="G78" s="137">
        <v>4</v>
      </c>
      <c r="H78" s="64">
        <f>G78*30</f>
        <v>120</v>
      </c>
      <c r="I78" s="57">
        <f>SUM(J78:L78)</f>
        <v>60</v>
      </c>
      <c r="J78" s="58">
        <v>30</v>
      </c>
      <c r="K78" s="59">
        <v>30</v>
      </c>
      <c r="L78" s="59"/>
      <c r="M78" s="63">
        <f>H78-I78</f>
        <v>60</v>
      </c>
      <c r="N78" s="82"/>
      <c r="O78" s="80"/>
      <c r="P78" s="80">
        <v>4</v>
      </c>
      <c r="Q78" s="81"/>
      <c r="S78" s="918"/>
      <c r="T78" s="934"/>
    </row>
    <row r="79" spans="1:20" s="77" customFormat="1" ht="42" customHeight="1">
      <c r="A79" s="86" t="s">
        <v>124</v>
      </c>
      <c r="B79" s="78" t="s">
        <v>209</v>
      </c>
      <c r="C79" s="141"/>
      <c r="D79" s="76"/>
      <c r="E79" s="76"/>
      <c r="F79" s="146"/>
      <c r="G79" s="135">
        <v>3</v>
      </c>
      <c r="H79" s="64"/>
      <c r="I79" s="57"/>
      <c r="J79" s="58"/>
      <c r="K79" s="59"/>
      <c r="L79" s="59"/>
      <c r="M79" s="63"/>
      <c r="N79" s="82"/>
      <c r="O79" s="80"/>
      <c r="P79" s="80"/>
      <c r="Q79" s="81"/>
      <c r="S79" s="918"/>
      <c r="T79" s="934"/>
    </row>
    <row r="80" spans="1:20" s="107" customFormat="1" ht="19.5" customHeight="1">
      <c r="A80" s="86"/>
      <c r="B80" s="133" t="s">
        <v>99</v>
      </c>
      <c r="C80" s="141"/>
      <c r="D80" s="76" t="s">
        <v>46</v>
      </c>
      <c r="E80" s="76"/>
      <c r="F80" s="146"/>
      <c r="G80" s="137">
        <v>3</v>
      </c>
      <c r="H80" s="64">
        <f>G80*30</f>
        <v>90</v>
      </c>
      <c r="I80" s="57">
        <f>SUM(J80:L80)</f>
        <v>45</v>
      </c>
      <c r="J80" s="58">
        <v>30</v>
      </c>
      <c r="K80" s="59">
        <v>15</v>
      </c>
      <c r="L80" s="59"/>
      <c r="M80" s="63">
        <f>H80-I80</f>
        <v>45</v>
      </c>
      <c r="N80" s="82"/>
      <c r="O80" s="80"/>
      <c r="P80" s="80">
        <v>3</v>
      </c>
      <c r="Q80" s="81"/>
      <c r="S80" s="927"/>
      <c r="T80" s="937"/>
    </row>
    <row r="81" spans="1:20" s="107" customFormat="1" ht="19.5" customHeight="1">
      <c r="A81" s="86" t="s">
        <v>143</v>
      </c>
      <c r="B81" s="78" t="s">
        <v>202</v>
      </c>
      <c r="C81" s="147"/>
      <c r="D81" s="109"/>
      <c r="E81" s="109"/>
      <c r="F81" s="385"/>
      <c r="G81" s="139">
        <v>6.5</v>
      </c>
      <c r="H81" s="69"/>
      <c r="I81" s="112">
        <f aca="true" t="shared" si="1" ref="I81:I87">J81+K81+L81</f>
        <v>0</v>
      </c>
      <c r="J81" s="113"/>
      <c r="K81" s="113"/>
      <c r="L81" s="113"/>
      <c r="M81" s="74"/>
      <c r="N81" s="114"/>
      <c r="O81" s="92"/>
      <c r="P81" s="92"/>
      <c r="Q81" s="115"/>
      <c r="S81" s="927"/>
      <c r="T81" s="937"/>
    </row>
    <row r="82" spans="1:20" s="107" customFormat="1" ht="19.5" customHeight="1">
      <c r="A82" s="86"/>
      <c r="B82" s="78" t="s">
        <v>185</v>
      </c>
      <c r="C82" s="141"/>
      <c r="D82" s="76"/>
      <c r="E82" s="76"/>
      <c r="F82" s="142"/>
      <c r="G82" s="370">
        <v>2</v>
      </c>
      <c r="H82" s="64"/>
      <c r="I82" s="112">
        <f t="shared" si="1"/>
        <v>0</v>
      </c>
      <c r="J82" s="598"/>
      <c r="K82" s="598"/>
      <c r="L82" s="598"/>
      <c r="M82" s="63"/>
      <c r="N82" s="82"/>
      <c r="O82" s="80"/>
      <c r="P82" s="80"/>
      <c r="Q82" s="81"/>
      <c r="S82" s="927"/>
      <c r="T82" s="937"/>
    </row>
    <row r="83" spans="1:20" s="107" customFormat="1" ht="19.5" customHeight="1">
      <c r="A83" s="86"/>
      <c r="B83" s="133" t="s">
        <v>99</v>
      </c>
      <c r="C83" s="141" t="s">
        <v>46</v>
      </c>
      <c r="D83" s="76"/>
      <c r="E83" s="76"/>
      <c r="F83" s="159"/>
      <c r="G83" s="370">
        <v>4.5</v>
      </c>
      <c r="H83" s="64">
        <f>G83*30</f>
        <v>135</v>
      </c>
      <c r="I83" s="112">
        <f t="shared" si="1"/>
        <v>90</v>
      </c>
      <c r="J83" s="598">
        <v>45</v>
      </c>
      <c r="K83" s="598">
        <v>45</v>
      </c>
      <c r="L83" s="598"/>
      <c r="M83" s="63">
        <f>H83-I83</f>
        <v>45</v>
      </c>
      <c r="N83" s="597"/>
      <c r="O83" s="598"/>
      <c r="P83" s="598">
        <v>6</v>
      </c>
      <c r="Q83" s="599"/>
      <c r="S83" s="927"/>
      <c r="T83" s="937"/>
    </row>
    <row r="84" spans="1:20" s="107" customFormat="1" ht="19.5" customHeight="1">
      <c r="A84" s="86" t="s">
        <v>144</v>
      </c>
      <c r="B84" s="78" t="s">
        <v>203</v>
      </c>
      <c r="C84" s="147"/>
      <c r="D84" s="109"/>
      <c r="E84" s="109"/>
      <c r="F84" s="148">
        <v>4</v>
      </c>
      <c r="G84" s="138">
        <v>1</v>
      </c>
      <c r="H84" s="64">
        <f>G84*30</f>
        <v>30</v>
      </c>
      <c r="I84" s="112">
        <f t="shared" si="1"/>
        <v>13</v>
      </c>
      <c r="J84" s="113"/>
      <c r="K84" s="113"/>
      <c r="L84" s="113">
        <v>13</v>
      </c>
      <c r="M84" s="63">
        <f>H84-I84</f>
        <v>17</v>
      </c>
      <c r="N84" s="116"/>
      <c r="O84" s="113"/>
      <c r="P84" s="113"/>
      <c r="Q84" s="117">
        <v>1</v>
      </c>
      <c r="S84" s="927"/>
      <c r="T84" s="937"/>
    </row>
    <row r="85" spans="1:20" s="107" customFormat="1" ht="36" customHeight="1">
      <c r="A85" s="86" t="s">
        <v>227</v>
      </c>
      <c r="B85" s="78" t="s">
        <v>204</v>
      </c>
      <c r="C85" s="147"/>
      <c r="D85" s="109"/>
      <c r="E85" s="109"/>
      <c r="F85" s="148"/>
      <c r="G85" s="138">
        <v>4</v>
      </c>
      <c r="H85" s="64"/>
      <c r="I85" s="112">
        <f t="shared" si="1"/>
        <v>0</v>
      </c>
      <c r="J85" s="113"/>
      <c r="K85" s="113"/>
      <c r="L85" s="113"/>
      <c r="M85" s="63"/>
      <c r="N85" s="116"/>
      <c r="O85" s="113"/>
      <c r="P85" s="113"/>
      <c r="Q85" s="117"/>
      <c r="S85" s="927"/>
      <c r="T85" s="937"/>
    </row>
    <row r="86" spans="1:20" s="107" customFormat="1" ht="19.5" customHeight="1">
      <c r="A86" s="86"/>
      <c r="B86" s="78" t="s">
        <v>185</v>
      </c>
      <c r="C86" s="147"/>
      <c r="D86" s="109"/>
      <c r="E86" s="109"/>
      <c r="F86" s="148"/>
      <c r="G86" s="138">
        <v>2</v>
      </c>
      <c r="H86" s="64"/>
      <c r="I86" s="112">
        <f t="shared" si="1"/>
        <v>0</v>
      </c>
      <c r="J86" s="113"/>
      <c r="K86" s="113"/>
      <c r="L86" s="113"/>
      <c r="M86" s="63"/>
      <c r="N86" s="116"/>
      <c r="O86" s="113"/>
      <c r="P86" s="113"/>
      <c r="Q86" s="117"/>
      <c r="S86" s="927"/>
      <c r="T86" s="937"/>
    </row>
    <row r="87" spans="1:20" s="107" customFormat="1" ht="19.5" customHeight="1">
      <c r="A87" s="86"/>
      <c r="B87" s="133" t="s">
        <v>99</v>
      </c>
      <c r="C87" s="147" t="s">
        <v>83</v>
      </c>
      <c r="D87" s="109"/>
      <c r="E87" s="109"/>
      <c r="F87" s="148"/>
      <c r="G87" s="138">
        <v>2</v>
      </c>
      <c r="H87" s="64">
        <f>G87*30</f>
        <v>60</v>
      </c>
      <c r="I87" s="112">
        <f t="shared" si="1"/>
        <v>26</v>
      </c>
      <c r="J87" s="113">
        <v>13</v>
      </c>
      <c r="K87" s="113">
        <v>13</v>
      </c>
      <c r="L87" s="113"/>
      <c r="M87" s="63">
        <f>H87-I87</f>
        <v>34</v>
      </c>
      <c r="N87" s="116"/>
      <c r="O87" s="113"/>
      <c r="P87" s="113"/>
      <c r="Q87" s="117">
        <v>2</v>
      </c>
      <c r="S87" s="927"/>
      <c r="T87" s="937"/>
    </row>
    <row r="88" spans="1:20" s="107" customFormat="1" ht="42.75" customHeight="1">
      <c r="A88" s="86" t="s">
        <v>228</v>
      </c>
      <c r="B88" s="78" t="s">
        <v>206</v>
      </c>
      <c r="C88" s="147"/>
      <c r="D88" s="109"/>
      <c r="E88" s="109"/>
      <c r="F88" s="148"/>
      <c r="G88" s="138">
        <v>4</v>
      </c>
      <c r="H88" s="64"/>
      <c r="I88" s="112"/>
      <c r="J88" s="113"/>
      <c r="K88" s="113"/>
      <c r="L88" s="113"/>
      <c r="M88" s="63"/>
      <c r="N88" s="116"/>
      <c r="O88" s="113"/>
      <c r="P88" s="113"/>
      <c r="Q88" s="117"/>
      <c r="S88" s="927"/>
      <c r="T88" s="937"/>
    </row>
    <row r="89" spans="1:20" s="107" customFormat="1" ht="19.5" customHeight="1">
      <c r="A89" s="86"/>
      <c r="B89" s="133" t="s">
        <v>99</v>
      </c>
      <c r="C89" s="147" t="s">
        <v>83</v>
      </c>
      <c r="D89" s="109"/>
      <c r="E89" s="109"/>
      <c r="F89" s="148"/>
      <c r="G89" s="138">
        <v>4</v>
      </c>
      <c r="H89" s="64">
        <f>G89*30</f>
        <v>120</v>
      </c>
      <c r="I89" s="112">
        <f>J89+K89+L89</f>
        <v>39</v>
      </c>
      <c r="J89" s="113">
        <v>26</v>
      </c>
      <c r="K89" s="113">
        <v>13</v>
      </c>
      <c r="L89" s="113"/>
      <c r="M89" s="63">
        <f>H89-I89</f>
        <v>81</v>
      </c>
      <c r="N89" s="116"/>
      <c r="O89" s="113"/>
      <c r="P89" s="113"/>
      <c r="Q89" s="117">
        <v>3</v>
      </c>
      <c r="S89" s="927"/>
      <c r="T89" s="937"/>
    </row>
    <row r="90" spans="1:20" s="107" customFormat="1" ht="37.5" customHeight="1">
      <c r="A90" s="86" t="s">
        <v>229</v>
      </c>
      <c r="B90" s="78" t="s">
        <v>200</v>
      </c>
      <c r="C90" s="147"/>
      <c r="D90" s="109"/>
      <c r="E90" s="109"/>
      <c r="F90" s="148"/>
      <c r="G90" s="139">
        <v>7</v>
      </c>
      <c r="H90" s="69"/>
      <c r="I90" s="118"/>
      <c r="J90" s="113"/>
      <c r="K90" s="113"/>
      <c r="L90" s="113"/>
      <c r="M90" s="74"/>
      <c r="N90" s="116"/>
      <c r="O90" s="113"/>
      <c r="P90" s="113"/>
      <c r="Q90" s="117"/>
      <c r="S90" s="927"/>
      <c r="T90" s="937"/>
    </row>
    <row r="91" spans="1:20" s="121" customFormat="1" ht="19.5" customHeight="1" thickBot="1">
      <c r="A91" s="152"/>
      <c r="B91" s="153" t="s">
        <v>99</v>
      </c>
      <c r="C91" s="149" t="s">
        <v>83</v>
      </c>
      <c r="D91" s="150"/>
      <c r="E91" s="150"/>
      <c r="F91" s="151"/>
      <c r="G91" s="140">
        <v>7</v>
      </c>
      <c r="H91" s="101">
        <f>G91*30</f>
        <v>210</v>
      </c>
      <c r="I91" s="119">
        <f>SUM(J91:L91)</f>
        <v>52</v>
      </c>
      <c r="J91" s="120">
        <v>26</v>
      </c>
      <c r="K91" s="120">
        <v>26</v>
      </c>
      <c r="L91" s="120"/>
      <c r="M91" s="83">
        <f>H91-I91</f>
        <v>158</v>
      </c>
      <c r="N91" s="130"/>
      <c r="O91" s="131"/>
      <c r="P91" s="131"/>
      <c r="Q91" s="132">
        <v>4</v>
      </c>
      <c r="S91" s="927"/>
      <c r="T91" s="938"/>
    </row>
    <row r="92" spans="1:20" s="121" customFormat="1" ht="19.5" customHeight="1" thickBot="1">
      <c r="A92" s="801" t="s">
        <v>225</v>
      </c>
      <c r="B92" s="802"/>
      <c r="C92" s="386"/>
      <c r="D92" s="318"/>
      <c r="E92" s="318"/>
      <c r="F92" s="387"/>
      <c r="G92" s="388">
        <f>G53+G54+G55+G57+G61+G64+G67+G70+G72+G74+G82+G86</f>
        <v>34.5</v>
      </c>
      <c r="H92" s="389"/>
      <c r="I92" s="390"/>
      <c r="J92" s="391"/>
      <c r="K92" s="391"/>
      <c r="L92" s="391"/>
      <c r="M92" s="392"/>
      <c r="N92" s="393"/>
      <c r="O92" s="391"/>
      <c r="P92" s="394"/>
      <c r="Q92" s="395"/>
      <c r="S92" s="927"/>
      <c r="T92" s="938"/>
    </row>
    <row r="93" spans="1:20" s="77" customFormat="1" ht="19.5" customHeight="1" thickBot="1">
      <c r="A93" s="801" t="s">
        <v>100</v>
      </c>
      <c r="B93" s="802"/>
      <c r="C93" s="396"/>
      <c r="D93" s="318"/>
      <c r="E93" s="318"/>
      <c r="F93" s="326"/>
      <c r="G93" s="323">
        <f>G58+G59+G62+G65+G68+G69+G73+G76+G78+G80+G83+G84+G87+G89+G91</f>
        <v>49</v>
      </c>
      <c r="H93" s="327">
        <f aca="true" t="shared" si="2" ref="H93:Q93">SUM(H53:H91)</f>
        <v>1470</v>
      </c>
      <c r="I93" s="327">
        <f t="shared" si="2"/>
        <v>685</v>
      </c>
      <c r="J93" s="327">
        <f t="shared" si="2"/>
        <v>368</v>
      </c>
      <c r="K93" s="327">
        <f t="shared" si="2"/>
        <v>271</v>
      </c>
      <c r="L93" s="327">
        <f t="shared" si="2"/>
        <v>46</v>
      </c>
      <c r="M93" s="327">
        <f t="shared" si="2"/>
        <v>785</v>
      </c>
      <c r="N93" s="397">
        <f t="shared" si="2"/>
        <v>8</v>
      </c>
      <c r="O93" s="397">
        <f t="shared" si="2"/>
        <v>10</v>
      </c>
      <c r="P93" s="397">
        <f t="shared" si="2"/>
        <v>17</v>
      </c>
      <c r="Q93" s="397">
        <f t="shared" si="2"/>
        <v>10</v>
      </c>
      <c r="R93" s="619"/>
      <c r="S93" s="918"/>
      <c r="T93" s="934"/>
    </row>
    <row r="94" spans="1:20" s="77" customFormat="1" ht="19.5" customHeight="1" thickBot="1">
      <c r="A94" s="829" t="s">
        <v>254</v>
      </c>
      <c r="B94" s="830"/>
      <c r="C94" s="830"/>
      <c r="D94" s="830"/>
      <c r="E94" s="830"/>
      <c r="F94" s="830"/>
      <c r="G94" s="830"/>
      <c r="H94" s="831"/>
      <c r="I94" s="831"/>
      <c r="J94" s="831"/>
      <c r="K94" s="831"/>
      <c r="L94" s="831"/>
      <c r="M94" s="831"/>
      <c r="N94" s="831"/>
      <c r="O94" s="831"/>
      <c r="P94" s="831"/>
      <c r="Q94" s="832"/>
      <c r="S94" s="918"/>
      <c r="T94" s="934"/>
    </row>
    <row r="95" spans="1:20" s="77" customFormat="1" ht="39.75" customHeight="1">
      <c r="A95" s="398" t="s">
        <v>68</v>
      </c>
      <c r="B95" s="399" t="s">
        <v>251</v>
      </c>
      <c r="C95" s="400"/>
      <c r="D95" s="401"/>
      <c r="E95" s="401"/>
      <c r="F95" s="402"/>
      <c r="G95" s="403" t="s">
        <v>167</v>
      </c>
      <c r="H95" s="400"/>
      <c r="I95" s="401"/>
      <c r="J95" s="401"/>
      <c r="K95" s="401"/>
      <c r="L95" s="401"/>
      <c r="M95" s="402"/>
      <c r="N95" s="400"/>
      <c r="O95" s="401"/>
      <c r="P95" s="401"/>
      <c r="Q95" s="402"/>
      <c r="S95" s="918"/>
      <c r="T95" s="934"/>
    </row>
    <row r="96" spans="1:20" s="77" customFormat="1" ht="36.75" customHeight="1">
      <c r="A96" s="404" t="s">
        <v>125</v>
      </c>
      <c r="B96" s="368" t="s">
        <v>252</v>
      </c>
      <c r="C96" s="405"/>
      <c r="D96" s="157"/>
      <c r="E96" s="157"/>
      <c r="F96" s="406"/>
      <c r="G96" s="407" t="s">
        <v>167</v>
      </c>
      <c r="H96" s="405"/>
      <c r="I96" s="157"/>
      <c r="J96" s="157"/>
      <c r="K96" s="157"/>
      <c r="L96" s="157"/>
      <c r="M96" s="406"/>
      <c r="N96" s="405"/>
      <c r="O96" s="157"/>
      <c r="P96" s="157"/>
      <c r="Q96" s="406"/>
      <c r="S96" s="918"/>
      <c r="T96" s="934"/>
    </row>
    <row r="97" spans="1:20" s="77" customFormat="1" ht="34.5" customHeight="1">
      <c r="A97" s="404" t="s">
        <v>126</v>
      </c>
      <c r="B97" s="368" t="s">
        <v>253</v>
      </c>
      <c r="C97" s="405"/>
      <c r="D97" s="86"/>
      <c r="E97" s="157"/>
      <c r="F97" s="406"/>
      <c r="G97" s="407" t="s">
        <v>167</v>
      </c>
      <c r="H97" s="405"/>
      <c r="I97" s="157"/>
      <c r="J97" s="157"/>
      <c r="K97" s="157"/>
      <c r="L97" s="157"/>
      <c r="M97" s="406"/>
      <c r="N97" s="408"/>
      <c r="O97" s="409"/>
      <c r="P97" s="409"/>
      <c r="Q97" s="410"/>
      <c r="S97" s="918"/>
      <c r="T97" s="934"/>
    </row>
    <row r="98" spans="1:20" s="107" customFormat="1" ht="19.5" customHeight="1" thickBot="1">
      <c r="A98" s="404" t="s">
        <v>127</v>
      </c>
      <c r="B98" s="411" t="s">
        <v>23</v>
      </c>
      <c r="C98" s="412"/>
      <c r="D98" s="413">
        <v>4</v>
      </c>
      <c r="E98" s="413"/>
      <c r="F98" s="414"/>
      <c r="G98" s="415">
        <v>4.5</v>
      </c>
      <c r="H98" s="416">
        <f>G98*30</f>
        <v>135</v>
      </c>
      <c r="I98" s="900"/>
      <c r="J98" s="901"/>
      <c r="K98" s="901"/>
      <c r="L98" s="901"/>
      <c r="M98" s="902"/>
      <c r="N98" s="417"/>
      <c r="O98" s="418"/>
      <c r="P98" s="418"/>
      <c r="Q98" s="419"/>
      <c r="S98" s="927"/>
      <c r="T98" s="937"/>
    </row>
    <row r="99" spans="1:20" s="420" customFormat="1" ht="19.5" customHeight="1" thickBot="1">
      <c r="A99" s="801" t="s">
        <v>145</v>
      </c>
      <c r="B99" s="865"/>
      <c r="C99" s="865"/>
      <c r="D99" s="865"/>
      <c r="E99" s="865"/>
      <c r="F99" s="865"/>
      <c r="G99" s="865"/>
      <c r="H99" s="865"/>
      <c r="I99" s="865"/>
      <c r="J99" s="865"/>
      <c r="K99" s="865"/>
      <c r="L99" s="865"/>
      <c r="M99" s="865"/>
      <c r="N99" s="866"/>
      <c r="O99" s="866"/>
      <c r="P99" s="866"/>
      <c r="Q99" s="867"/>
      <c r="S99" s="928"/>
      <c r="T99" s="939"/>
    </row>
    <row r="100" spans="1:20" s="420" customFormat="1" ht="19.5" customHeight="1" thickBot="1">
      <c r="A100" s="421" t="s">
        <v>128</v>
      </c>
      <c r="B100" s="422" t="s">
        <v>146</v>
      </c>
      <c r="C100" s="423"/>
      <c r="D100" s="424"/>
      <c r="E100" s="424"/>
      <c r="F100" s="425">
        <v>4</v>
      </c>
      <c r="G100" s="426">
        <v>7.5</v>
      </c>
      <c r="H100" s="427">
        <f>G100*30</f>
        <v>225</v>
      </c>
      <c r="I100" s="841"/>
      <c r="J100" s="842"/>
      <c r="K100" s="842"/>
      <c r="L100" s="842"/>
      <c r="M100" s="842"/>
      <c r="N100" s="428"/>
      <c r="O100" s="429"/>
      <c r="P100" s="429"/>
      <c r="Q100" s="430"/>
      <c r="S100" s="928"/>
      <c r="T100" s="939"/>
    </row>
    <row r="101" spans="1:20" s="420" customFormat="1" ht="19.5" customHeight="1" thickBot="1">
      <c r="A101" s="797" t="s">
        <v>188</v>
      </c>
      <c r="B101" s="798"/>
      <c r="C101" s="431"/>
      <c r="D101" s="432"/>
      <c r="E101" s="432"/>
      <c r="F101" s="431"/>
      <c r="G101" s="433">
        <f>G95+G96+G97</f>
        <v>27</v>
      </c>
      <c r="H101" s="434"/>
      <c r="I101" s="435"/>
      <c r="J101" s="435"/>
      <c r="K101" s="435"/>
      <c r="L101" s="435"/>
      <c r="M101" s="436"/>
      <c r="N101" s="437"/>
      <c r="O101" s="438"/>
      <c r="P101" s="438"/>
      <c r="Q101" s="439"/>
      <c r="S101" s="928"/>
      <c r="T101" s="939"/>
    </row>
    <row r="102" spans="1:20" s="420" customFormat="1" ht="19.5" customHeight="1" thickBot="1">
      <c r="A102" s="843" t="s">
        <v>100</v>
      </c>
      <c r="B102" s="844"/>
      <c r="C102" s="440"/>
      <c r="D102" s="441"/>
      <c r="E102" s="441"/>
      <c r="F102" s="442"/>
      <c r="G102" s="433">
        <f>G98+G100</f>
        <v>12</v>
      </c>
      <c r="H102" s="443">
        <f>G102*30</f>
        <v>360</v>
      </c>
      <c r="I102" s="435"/>
      <c r="J102" s="435"/>
      <c r="K102" s="435"/>
      <c r="L102" s="435"/>
      <c r="M102" s="436"/>
      <c r="N102" s="437"/>
      <c r="O102" s="438"/>
      <c r="P102" s="438"/>
      <c r="Q102" s="439"/>
      <c r="S102" s="928"/>
      <c r="T102" s="939"/>
    </row>
    <row r="103" spans="1:20" s="420" customFormat="1" ht="22.5" customHeight="1" thickBot="1">
      <c r="A103" s="799" t="s">
        <v>245</v>
      </c>
      <c r="B103" s="800"/>
      <c r="C103" s="444"/>
      <c r="D103" s="445"/>
      <c r="E103" s="445"/>
      <c r="F103" s="446"/>
      <c r="G103" s="447">
        <f aca="true" t="shared" si="3" ref="G103:Q103">G49+G93+G102</f>
        <v>90</v>
      </c>
      <c r="H103" s="448">
        <f t="shared" si="3"/>
        <v>2700</v>
      </c>
      <c r="I103" s="448">
        <f t="shared" si="3"/>
        <v>1076</v>
      </c>
      <c r="J103" s="448">
        <f t="shared" si="3"/>
        <v>584</v>
      </c>
      <c r="K103" s="448">
        <f t="shared" si="3"/>
        <v>365</v>
      </c>
      <c r="L103" s="448">
        <f t="shared" si="3"/>
        <v>127</v>
      </c>
      <c r="M103" s="448">
        <f t="shared" si="3"/>
        <v>1264</v>
      </c>
      <c r="N103" s="451">
        <f t="shared" si="3"/>
        <v>21</v>
      </c>
      <c r="O103" s="452">
        <f t="shared" si="3"/>
        <v>16.5</v>
      </c>
      <c r="P103" s="452">
        <f t="shared" si="3"/>
        <v>17</v>
      </c>
      <c r="Q103" s="453">
        <f t="shared" si="3"/>
        <v>16</v>
      </c>
      <c r="S103" s="928"/>
      <c r="T103" s="939"/>
    </row>
    <row r="104" spans="1:20" s="420" customFormat="1" ht="39" customHeight="1" thickBot="1">
      <c r="A104" s="799" t="s">
        <v>226</v>
      </c>
      <c r="B104" s="800"/>
      <c r="C104" s="444"/>
      <c r="D104" s="445"/>
      <c r="E104" s="445"/>
      <c r="F104" s="446"/>
      <c r="G104" s="447">
        <f>G48+G92+G101</f>
        <v>120</v>
      </c>
      <c r="H104" s="448"/>
      <c r="I104" s="449"/>
      <c r="J104" s="449"/>
      <c r="K104" s="449"/>
      <c r="L104" s="449"/>
      <c r="M104" s="450"/>
      <c r="N104" s="448"/>
      <c r="O104" s="449"/>
      <c r="P104" s="449"/>
      <c r="Q104" s="450"/>
      <c r="S104" s="928"/>
      <c r="T104" s="939"/>
    </row>
    <row r="105" spans="1:20" s="77" customFormat="1" ht="19.5" customHeight="1" thickBot="1">
      <c r="A105" s="803" t="s">
        <v>111</v>
      </c>
      <c r="B105" s="804"/>
      <c r="C105" s="804"/>
      <c r="D105" s="804"/>
      <c r="E105" s="804"/>
      <c r="F105" s="804"/>
      <c r="G105" s="804"/>
      <c r="H105" s="804"/>
      <c r="I105" s="804"/>
      <c r="J105" s="804"/>
      <c r="K105" s="804"/>
      <c r="L105" s="804"/>
      <c r="M105" s="804"/>
      <c r="N105" s="804"/>
      <c r="O105" s="804"/>
      <c r="P105" s="804"/>
      <c r="Q105" s="822"/>
      <c r="S105" s="918"/>
      <c r="T105" s="934"/>
    </row>
    <row r="106" spans="1:20" s="106" customFormat="1" ht="19.5" customHeight="1" thickBot="1">
      <c r="A106" s="819" t="s">
        <v>112</v>
      </c>
      <c r="B106" s="820"/>
      <c r="C106" s="820"/>
      <c r="D106" s="820"/>
      <c r="E106" s="820"/>
      <c r="F106" s="820"/>
      <c r="G106" s="820"/>
      <c r="H106" s="820"/>
      <c r="I106" s="820"/>
      <c r="J106" s="820"/>
      <c r="K106" s="820"/>
      <c r="L106" s="820"/>
      <c r="M106" s="820"/>
      <c r="N106" s="820"/>
      <c r="O106" s="820"/>
      <c r="P106" s="820"/>
      <c r="Q106" s="821"/>
      <c r="S106" s="918"/>
      <c r="T106" s="935"/>
    </row>
    <row r="107" spans="1:20" s="106" customFormat="1" ht="19.5" customHeight="1">
      <c r="A107" s="903" t="s">
        <v>147</v>
      </c>
      <c r="B107" s="895"/>
      <c r="C107" s="190"/>
      <c r="D107" s="191">
        <v>2</v>
      </c>
      <c r="E107" s="191"/>
      <c r="F107" s="192"/>
      <c r="G107" s="454">
        <v>4</v>
      </c>
      <c r="H107" s="122">
        <f>G107*30</f>
        <v>120</v>
      </c>
      <c r="I107" s="123">
        <f>J107+K107+L107</f>
        <v>54</v>
      </c>
      <c r="J107" s="72">
        <v>36</v>
      </c>
      <c r="K107" s="73"/>
      <c r="L107" s="73">
        <v>18</v>
      </c>
      <c r="M107" s="74">
        <f>H107-I107</f>
        <v>66</v>
      </c>
      <c r="N107" s="455"/>
      <c r="O107" s="456">
        <v>3</v>
      </c>
      <c r="P107" s="456"/>
      <c r="Q107" s="196"/>
      <c r="S107" s="918"/>
      <c r="T107" s="935"/>
    </row>
    <row r="108" spans="1:20" s="106" customFormat="1" ht="19.5" customHeight="1" thickBot="1">
      <c r="A108" s="904" t="s">
        <v>148</v>
      </c>
      <c r="B108" s="905"/>
      <c r="C108" s="457"/>
      <c r="D108" s="120">
        <v>3</v>
      </c>
      <c r="E108" s="120"/>
      <c r="F108" s="458"/>
      <c r="G108" s="459">
        <v>3</v>
      </c>
      <c r="H108" s="364">
        <f>G108*30</f>
        <v>90</v>
      </c>
      <c r="I108" s="365">
        <f>J108+K108+L108</f>
        <v>45</v>
      </c>
      <c r="J108" s="312">
        <v>30</v>
      </c>
      <c r="K108" s="313"/>
      <c r="L108" s="313">
        <v>15</v>
      </c>
      <c r="M108" s="83">
        <f>H108-I108</f>
        <v>45</v>
      </c>
      <c r="N108" s="84"/>
      <c r="O108" s="120"/>
      <c r="P108" s="120">
        <v>3</v>
      </c>
      <c r="Q108" s="460"/>
      <c r="S108" s="918"/>
      <c r="T108" s="935"/>
    </row>
    <row r="109" spans="1:20" s="468" customFormat="1" ht="19.5" customHeight="1" thickBot="1">
      <c r="A109" s="461"/>
      <c r="B109" s="462" t="s">
        <v>152</v>
      </c>
      <c r="C109" s="461"/>
      <c r="D109" s="463"/>
      <c r="E109" s="463"/>
      <c r="F109" s="464"/>
      <c r="G109" s="465">
        <f>G107+G108</f>
        <v>7</v>
      </c>
      <c r="H109" s="461">
        <f aca="true" t="shared" si="4" ref="H109:M109">H107+H108</f>
        <v>210</v>
      </c>
      <c r="I109" s="463">
        <f t="shared" si="4"/>
        <v>99</v>
      </c>
      <c r="J109" s="463">
        <f t="shared" si="4"/>
        <v>66</v>
      </c>
      <c r="K109" s="463">
        <f t="shared" si="4"/>
        <v>0</v>
      </c>
      <c r="L109" s="463">
        <f t="shared" si="4"/>
        <v>33</v>
      </c>
      <c r="M109" s="466">
        <f t="shared" si="4"/>
        <v>111</v>
      </c>
      <c r="N109" s="467"/>
      <c r="O109" s="463">
        <v>3</v>
      </c>
      <c r="P109" s="463">
        <v>3</v>
      </c>
      <c r="Q109" s="466"/>
      <c r="S109" s="929"/>
      <c r="T109" s="940"/>
    </row>
    <row r="110" spans="1:20" s="77" customFormat="1" ht="19.5" customHeight="1">
      <c r="A110" s="124" t="s">
        <v>153</v>
      </c>
      <c r="B110" s="125" t="s">
        <v>180</v>
      </c>
      <c r="C110" s="108"/>
      <c r="D110" s="73">
        <v>2</v>
      </c>
      <c r="E110" s="73"/>
      <c r="F110" s="110"/>
      <c r="G110" s="111">
        <v>4</v>
      </c>
      <c r="H110" s="122">
        <f aca="true" t="shared" si="5" ref="H110:H120">G110*30</f>
        <v>120</v>
      </c>
      <c r="I110" s="123">
        <v>54</v>
      </c>
      <c r="J110" s="72">
        <v>36</v>
      </c>
      <c r="K110" s="73"/>
      <c r="L110" s="73">
        <v>18</v>
      </c>
      <c r="M110" s="74">
        <f aca="true" t="shared" si="6" ref="M110:M120">H110-I110</f>
        <v>66</v>
      </c>
      <c r="N110" s="114"/>
      <c r="O110" s="92">
        <v>3</v>
      </c>
      <c r="P110" s="92"/>
      <c r="Q110" s="115"/>
      <c r="S110" s="918"/>
      <c r="T110" s="934"/>
    </row>
    <row r="111" spans="1:20" s="77" customFormat="1" ht="19.5" customHeight="1">
      <c r="A111" s="126" t="s">
        <v>88</v>
      </c>
      <c r="B111" s="127" t="s">
        <v>181</v>
      </c>
      <c r="C111" s="91"/>
      <c r="D111" s="59">
        <v>2</v>
      </c>
      <c r="E111" s="59"/>
      <c r="F111" s="87"/>
      <c r="G111" s="62">
        <v>4</v>
      </c>
      <c r="H111" s="88">
        <f t="shared" si="5"/>
        <v>120</v>
      </c>
      <c r="I111" s="123">
        <v>54</v>
      </c>
      <c r="J111" s="72">
        <v>36</v>
      </c>
      <c r="K111" s="73"/>
      <c r="L111" s="73">
        <v>18</v>
      </c>
      <c r="M111" s="74">
        <f>H111-I111</f>
        <v>66</v>
      </c>
      <c r="N111" s="82"/>
      <c r="O111" s="80">
        <v>3</v>
      </c>
      <c r="P111" s="80"/>
      <c r="Q111" s="81"/>
      <c r="S111" s="918"/>
      <c r="T111" s="934"/>
    </row>
    <row r="112" spans="1:20" s="77" customFormat="1" ht="19.5" customHeight="1">
      <c r="A112" s="126" t="s">
        <v>155</v>
      </c>
      <c r="B112" s="469" t="s">
        <v>168</v>
      </c>
      <c r="C112" s="91"/>
      <c r="D112" s="59">
        <v>2</v>
      </c>
      <c r="E112" s="59"/>
      <c r="F112" s="87"/>
      <c r="G112" s="62">
        <v>4</v>
      </c>
      <c r="H112" s="88">
        <f t="shared" si="5"/>
        <v>120</v>
      </c>
      <c r="I112" s="123">
        <v>54</v>
      </c>
      <c r="J112" s="72">
        <v>36</v>
      </c>
      <c r="K112" s="73"/>
      <c r="L112" s="73">
        <v>18</v>
      </c>
      <c r="M112" s="74">
        <f>H112-I112</f>
        <v>66</v>
      </c>
      <c r="N112" s="82"/>
      <c r="O112" s="80">
        <v>3</v>
      </c>
      <c r="P112" s="80"/>
      <c r="Q112" s="81"/>
      <c r="S112" s="918"/>
      <c r="T112" s="934"/>
    </row>
    <row r="113" spans="1:20" s="77" customFormat="1" ht="19.5" customHeight="1">
      <c r="A113" s="126" t="s">
        <v>156</v>
      </c>
      <c r="B113" s="470" t="s">
        <v>169</v>
      </c>
      <c r="C113" s="91"/>
      <c r="D113" s="59">
        <v>3</v>
      </c>
      <c r="E113" s="59"/>
      <c r="F113" s="87"/>
      <c r="G113" s="62">
        <v>3</v>
      </c>
      <c r="H113" s="88">
        <f t="shared" si="5"/>
        <v>90</v>
      </c>
      <c r="I113" s="89">
        <f aca="true" t="shared" si="7" ref="I113:I120">J113+K113+L113</f>
        <v>30</v>
      </c>
      <c r="J113" s="58">
        <v>15</v>
      </c>
      <c r="K113" s="59"/>
      <c r="L113" s="59">
        <v>15</v>
      </c>
      <c r="M113" s="63">
        <f t="shared" si="6"/>
        <v>60</v>
      </c>
      <c r="N113" s="82"/>
      <c r="O113" s="80"/>
      <c r="P113" s="80">
        <v>2</v>
      </c>
      <c r="Q113" s="81"/>
      <c r="S113" s="918"/>
      <c r="T113" s="934"/>
    </row>
    <row r="114" spans="1:20" s="77" customFormat="1" ht="19.5" customHeight="1">
      <c r="A114" s="126" t="s">
        <v>157</v>
      </c>
      <c r="B114" s="470" t="s">
        <v>170</v>
      </c>
      <c r="C114" s="91"/>
      <c r="D114" s="59">
        <v>3</v>
      </c>
      <c r="E114" s="59"/>
      <c r="F114" s="87"/>
      <c r="G114" s="62">
        <v>3</v>
      </c>
      <c r="H114" s="88">
        <f t="shared" si="5"/>
        <v>90</v>
      </c>
      <c r="I114" s="89">
        <f t="shared" si="7"/>
        <v>30</v>
      </c>
      <c r="J114" s="58">
        <v>15</v>
      </c>
      <c r="K114" s="59"/>
      <c r="L114" s="59">
        <v>15</v>
      </c>
      <c r="M114" s="63">
        <f t="shared" si="6"/>
        <v>60</v>
      </c>
      <c r="N114" s="82"/>
      <c r="O114" s="80"/>
      <c r="P114" s="80">
        <v>2</v>
      </c>
      <c r="Q114" s="81"/>
      <c r="S114" s="918"/>
      <c r="T114" s="934"/>
    </row>
    <row r="115" spans="1:20" s="77" customFormat="1" ht="19.5" customHeight="1">
      <c r="A115" s="126" t="s">
        <v>174</v>
      </c>
      <c r="B115" s="470" t="s">
        <v>171</v>
      </c>
      <c r="C115" s="91"/>
      <c r="D115" s="59">
        <v>3</v>
      </c>
      <c r="E115" s="59"/>
      <c r="F115" s="87"/>
      <c r="G115" s="62">
        <v>3</v>
      </c>
      <c r="H115" s="88">
        <f t="shared" si="5"/>
        <v>90</v>
      </c>
      <c r="I115" s="89">
        <f t="shared" si="7"/>
        <v>30</v>
      </c>
      <c r="J115" s="58">
        <v>15</v>
      </c>
      <c r="K115" s="59"/>
      <c r="L115" s="59">
        <v>15</v>
      </c>
      <c r="M115" s="63">
        <f t="shared" si="6"/>
        <v>60</v>
      </c>
      <c r="N115" s="82"/>
      <c r="O115" s="80"/>
      <c r="P115" s="80">
        <v>2</v>
      </c>
      <c r="Q115" s="81"/>
      <c r="S115" s="918"/>
      <c r="T115" s="934"/>
    </row>
    <row r="116" spans="1:20" s="77" customFormat="1" ht="19.5" customHeight="1">
      <c r="A116" s="126" t="s">
        <v>175</v>
      </c>
      <c r="B116" s="470" t="s">
        <v>172</v>
      </c>
      <c r="C116" s="91"/>
      <c r="D116" s="59">
        <v>3</v>
      </c>
      <c r="E116" s="59"/>
      <c r="F116" s="87"/>
      <c r="G116" s="62">
        <v>3</v>
      </c>
      <c r="H116" s="88">
        <f t="shared" si="5"/>
        <v>90</v>
      </c>
      <c r="I116" s="89">
        <f t="shared" si="7"/>
        <v>30</v>
      </c>
      <c r="J116" s="58">
        <v>15</v>
      </c>
      <c r="K116" s="59"/>
      <c r="L116" s="59">
        <v>15</v>
      </c>
      <c r="M116" s="63">
        <f t="shared" si="6"/>
        <v>60</v>
      </c>
      <c r="N116" s="82"/>
      <c r="O116" s="80"/>
      <c r="P116" s="80">
        <v>2</v>
      </c>
      <c r="Q116" s="81"/>
      <c r="S116" s="918"/>
      <c r="T116" s="934"/>
    </row>
    <row r="117" spans="1:20" s="77" customFormat="1" ht="19.5" customHeight="1">
      <c r="A117" s="126" t="s">
        <v>176</v>
      </c>
      <c r="B117" s="471" t="s">
        <v>173</v>
      </c>
      <c r="C117" s="91"/>
      <c r="D117" s="59">
        <v>3</v>
      </c>
      <c r="E117" s="59"/>
      <c r="F117" s="87"/>
      <c r="G117" s="62">
        <v>3</v>
      </c>
      <c r="H117" s="88">
        <f t="shared" si="5"/>
        <v>90</v>
      </c>
      <c r="I117" s="89">
        <f t="shared" si="7"/>
        <v>30</v>
      </c>
      <c r="J117" s="58">
        <v>15</v>
      </c>
      <c r="K117" s="59"/>
      <c r="L117" s="59">
        <v>15</v>
      </c>
      <c r="M117" s="63">
        <f t="shared" si="6"/>
        <v>60</v>
      </c>
      <c r="N117" s="82"/>
      <c r="O117" s="80"/>
      <c r="P117" s="80">
        <v>2</v>
      </c>
      <c r="Q117" s="81"/>
      <c r="S117" s="918"/>
      <c r="T117" s="934"/>
    </row>
    <row r="118" spans="1:20" s="77" customFormat="1" ht="19.5" customHeight="1">
      <c r="A118" s="472" t="s">
        <v>247</v>
      </c>
      <c r="B118" s="471" t="s">
        <v>249</v>
      </c>
      <c r="C118" s="307"/>
      <c r="D118" s="59">
        <v>3</v>
      </c>
      <c r="E118" s="59"/>
      <c r="F118" s="87"/>
      <c r="G118" s="62">
        <v>3</v>
      </c>
      <c r="H118" s="88">
        <f t="shared" si="5"/>
        <v>90</v>
      </c>
      <c r="I118" s="89">
        <f t="shared" si="7"/>
        <v>30</v>
      </c>
      <c r="J118" s="58">
        <v>15</v>
      </c>
      <c r="K118" s="59"/>
      <c r="L118" s="59">
        <v>15</v>
      </c>
      <c r="M118" s="63">
        <f t="shared" si="6"/>
        <v>60</v>
      </c>
      <c r="N118" s="82"/>
      <c r="O118" s="80"/>
      <c r="P118" s="80">
        <v>2</v>
      </c>
      <c r="Q118" s="105"/>
      <c r="S118" s="918"/>
      <c r="T118" s="934"/>
    </row>
    <row r="119" spans="1:20" s="77" customFormat="1" ht="19.5" customHeight="1">
      <c r="A119" s="472" t="s">
        <v>248</v>
      </c>
      <c r="B119" s="471" t="s">
        <v>250</v>
      </c>
      <c r="C119" s="307"/>
      <c r="D119" s="59">
        <v>3</v>
      </c>
      <c r="E119" s="59"/>
      <c r="F119" s="87"/>
      <c r="G119" s="62">
        <v>3</v>
      </c>
      <c r="H119" s="88">
        <f t="shared" si="5"/>
        <v>90</v>
      </c>
      <c r="I119" s="89">
        <f t="shared" si="7"/>
        <v>30</v>
      </c>
      <c r="J119" s="58">
        <v>15</v>
      </c>
      <c r="K119" s="59"/>
      <c r="L119" s="59">
        <v>15</v>
      </c>
      <c r="M119" s="63">
        <f t="shared" si="6"/>
        <v>60</v>
      </c>
      <c r="N119" s="82"/>
      <c r="O119" s="80"/>
      <c r="P119" s="80">
        <v>2</v>
      </c>
      <c r="Q119" s="105"/>
      <c r="S119" s="918"/>
      <c r="T119" s="934"/>
    </row>
    <row r="120" spans="1:20" s="210" customFormat="1" ht="19.5" customHeight="1" thickBot="1">
      <c r="A120" s="472"/>
      <c r="B120" s="473" t="s">
        <v>154</v>
      </c>
      <c r="C120" s="474"/>
      <c r="D120" s="59">
        <v>3</v>
      </c>
      <c r="E120" s="59"/>
      <c r="F120" s="87"/>
      <c r="G120" s="62">
        <v>3</v>
      </c>
      <c r="H120" s="88">
        <f t="shared" si="5"/>
        <v>90</v>
      </c>
      <c r="I120" s="89">
        <f t="shared" si="7"/>
        <v>30</v>
      </c>
      <c r="J120" s="58">
        <v>15</v>
      </c>
      <c r="K120" s="59"/>
      <c r="L120" s="59">
        <v>15</v>
      </c>
      <c r="M120" s="63">
        <f t="shared" si="6"/>
        <v>60</v>
      </c>
      <c r="N120" s="82"/>
      <c r="O120" s="80"/>
      <c r="P120" s="80">
        <v>2</v>
      </c>
      <c r="Q120" s="475"/>
      <c r="S120" s="930"/>
      <c r="T120" s="936"/>
    </row>
    <row r="121" spans="1:20" s="77" customFormat="1" ht="19.5" customHeight="1" thickBot="1">
      <c r="A121" s="824" t="s">
        <v>114</v>
      </c>
      <c r="B121" s="825"/>
      <c r="C121" s="825"/>
      <c r="D121" s="825"/>
      <c r="E121" s="825"/>
      <c r="F121" s="825"/>
      <c r="G121" s="825"/>
      <c r="H121" s="825"/>
      <c r="I121" s="825"/>
      <c r="J121" s="825"/>
      <c r="K121" s="825"/>
      <c r="L121" s="825"/>
      <c r="M121" s="825"/>
      <c r="N121" s="825"/>
      <c r="O121" s="825"/>
      <c r="P121" s="825"/>
      <c r="Q121" s="826"/>
      <c r="S121" s="918"/>
      <c r="T121" s="934"/>
    </row>
    <row r="122" spans="1:20" s="77" customFormat="1" ht="19.5" customHeight="1">
      <c r="A122" s="894" t="s">
        <v>150</v>
      </c>
      <c r="B122" s="895"/>
      <c r="C122" s="108"/>
      <c r="D122" s="73">
        <v>1</v>
      </c>
      <c r="E122" s="73"/>
      <c r="F122" s="110"/>
      <c r="G122" s="111">
        <v>7</v>
      </c>
      <c r="H122" s="122">
        <f>G122*30</f>
        <v>210</v>
      </c>
      <c r="I122" s="123">
        <f>J122+K122+L122</f>
        <v>60</v>
      </c>
      <c r="J122" s="72">
        <v>30</v>
      </c>
      <c r="K122" s="73">
        <v>30</v>
      </c>
      <c r="L122" s="73"/>
      <c r="M122" s="74">
        <f>H122-I122</f>
        <v>150</v>
      </c>
      <c r="N122" s="114">
        <v>4</v>
      </c>
      <c r="O122" s="92"/>
      <c r="P122" s="92"/>
      <c r="Q122" s="115"/>
      <c r="S122" s="918"/>
      <c r="T122" s="934"/>
    </row>
    <row r="123" spans="1:20" s="77" customFormat="1" ht="19.5" customHeight="1">
      <c r="A123" s="896" t="s">
        <v>147</v>
      </c>
      <c r="B123" s="897"/>
      <c r="C123" s="476"/>
      <c r="D123" s="57">
        <v>2</v>
      </c>
      <c r="E123" s="57"/>
      <c r="F123" s="60"/>
      <c r="G123" s="62">
        <v>6</v>
      </c>
      <c r="H123" s="88">
        <f>G123*30</f>
        <v>180</v>
      </c>
      <c r="I123" s="89">
        <f>J123+K123+L123</f>
        <v>72</v>
      </c>
      <c r="J123" s="58">
        <v>36</v>
      </c>
      <c r="K123" s="59">
        <v>36</v>
      </c>
      <c r="L123" s="59"/>
      <c r="M123" s="63">
        <f>H123-I123</f>
        <v>108</v>
      </c>
      <c r="N123" s="26"/>
      <c r="O123" s="80">
        <v>4</v>
      </c>
      <c r="P123" s="477"/>
      <c r="Q123" s="478"/>
      <c r="S123" s="918"/>
      <c r="T123" s="934"/>
    </row>
    <row r="124" spans="1:20" s="77" customFormat="1" ht="19.5" customHeight="1">
      <c r="A124" s="896" t="s">
        <v>148</v>
      </c>
      <c r="B124" s="897"/>
      <c r="C124" s="91"/>
      <c r="D124" s="59">
        <v>3</v>
      </c>
      <c r="E124" s="59"/>
      <c r="F124" s="87"/>
      <c r="G124" s="62">
        <v>5</v>
      </c>
      <c r="H124" s="88">
        <f>G124*30</f>
        <v>150</v>
      </c>
      <c r="I124" s="89">
        <f>J124+K124+L124</f>
        <v>60</v>
      </c>
      <c r="J124" s="58">
        <v>30</v>
      </c>
      <c r="K124" s="59">
        <v>30</v>
      </c>
      <c r="L124" s="59"/>
      <c r="M124" s="63">
        <f>H124-I124</f>
        <v>90</v>
      </c>
      <c r="N124" s="82"/>
      <c r="O124" s="80"/>
      <c r="P124" s="80">
        <v>4</v>
      </c>
      <c r="Q124" s="81"/>
      <c r="S124" s="918"/>
      <c r="T124" s="934"/>
    </row>
    <row r="125" spans="1:20" s="77" customFormat="1" ht="19.5" customHeight="1" thickBot="1">
      <c r="A125" s="898" t="s">
        <v>149</v>
      </c>
      <c r="B125" s="899"/>
      <c r="C125" s="476"/>
      <c r="D125" s="57">
        <v>4</v>
      </c>
      <c r="E125" s="57"/>
      <c r="F125" s="60"/>
      <c r="G125" s="62">
        <v>5</v>
      </c>
      <c r="H125" s="364">
        <f>G125*30</f>
        <v>150</v>
      </c>
      <c r="I125" s="365">
        <f>J125+K125+L125</f>
        <v>78</v>
      </c>
      <c r="J125" s="312">
        <v>52</v>
      </c>
      <c r="K125" s="313">
        <v>26</v>
      </c>
      <c r="L125" s="313"/>
      <c r="M125" s="83">
        <f>H125-I125</f>
        <v>72</v>
      </c>
      <c r="N125" s="479"/>
      <c r="O125" s="131"/>
      <c r="P125" s="480"/>
      <c r="Q125" s="481">
        <v>6</v>
      </c>
      <c r="S125" s="918"/>
      <c r="T125" s="934"/>
    </row>
    <row r="126" spans="1:20" s="468" customFormat="1" ht="19.5" customHeight="1" thickBot="1">
      <c r="A126" s="482"/>
      <c r="B126" s="483" t="s">
        <v>158</v>
      </c>
      <c r="C126" s="484"/>
      <c r="D126" s="485"/>
      <c r="E126" s="485"/>
      <c r="F126" s="486"/>
      <c r="G126" s="487">
        <f>G124+G125+G122+G123</f>
        <v>23</v>
      </c>
      <c r="H126" s="484">
        <f aca="true" t="shared" si="8" ref="H126:M126">H124+H125+H122+H123</f>
        <v>690</v>
      </c>
      <c r="I126" s="485">
        <f t="shared" si="8"/>
        <v>270</v>
      </c>
      <c r="J126" s="485">
        <f t="shared" si="8"/>
        <v>148</v>
      </c>
      <c r="K126" s="485">
        <f t="shared" si="8"/>
        <v>122</v>
      </c>
      <c r="L126" s="485">
        <f t="shared" si="8"/>
        <v>0</v>
      </c>
      <c r="M126" s="488">
        <f t="shared" si="8"/>
        <v>420</v>
      </c>
      <c r="N126" s="484">
        <v>4</v>
      </c>
      <c r="O126" s="485">
        <v>4</v>
      </c>
      <c r="P126" s="485">
        <v>4</v>
      </c>
      <c r="Q126" s="488">
        <v>6</v>
      </c>
      <c r="S126" s="929"/>
      <c r="T126" s="940"/>
    </row>
    <row r="127" spans="1:20" s="77" customFormat="1" ht="36" customHeight="1">
      <c r="A127" s="489" t="s">
        <v>159</v>
      </c>
      <c r="B127" s="490" t="s">
        <v>210</v>
      </c>
      <c r="C127" s="491"/>
      <c r="D127" s="492">
        <v>1</v>
      </c>
      <c r="E127" s="492"/>
      <c r="F127" s="493"/>
      <c r="G127" s="193">
        <v>7</v>
      </c>
      <c r="H127" s="494">
        <f aca="true" t="shared" si="9" ref="H127:H138">G127*30</f>
        <v>210</v>
      </c>
      <c r="I127" s="495">
        <f aca="true" t="shared" si="10" ref="I127:I138">J127+K127+L127</f>
        <v>60</v>
      </c>
      <c r="J127" s="496">
        <v>30</v>
      </c>
      <c r="K127" s="492">
        <v>30</v>
      </c>
      <c r="L127" s="492"/>
      <c r="M127" s="497">
        <f aca="true" t="shared" si="11" ref="M127:M138">H127-I127</f>
        <v>150</v>
      </c>
      <c r="N127" s="455">
        <v>4</v>
      </c>
      <c r="O127" s="456"/>
      <c r="P127" s="456"/>
      <c r="Q127" s="498"/>
      <c r="S127" s="918"/>
      <c r="T127" s="934"/>
    </row>
    <row r="128" spans="1:20" s="420" customFormat="1" ht="37.5">
      <c r="A128" s="202" t="s">
        <v>160</v>
      </c>
      <c r="B128" s="127" t="s">
        <v>211</v>
      </c>
      <c r="C128" s="499"/>
      <c r="D128" s="500">
        <v>1</v>
      </c>
      <c r="E128" s="500"/>
      <c r="F128" s="501"/>
      <c r="G128" s="62">
        <v>7</v>
      </c>
      <c r="H128" s="499">
        <f t="shared" si="9"/>
        <v>210</v>
      </c>
      <c r="I128" s="89">
        <f t="shared" si="10"/>
        <v>60</v>
      </c>
      <c r="J128" s="58">
        <v>30</v>
      </c>
      <c r="K128" s="59">
        <v>30</v>
      </c>
      <c r="L128" s="59"/>
      <c r="M128" s="63">
        <f t="shared" si="11"/>
        <v>150</v>
      </c>
      <c r="N128" s="198">
        <v>4</v>
      </c>
      <c r="O128" s="197"/>
      <c r="P128" s="197"/>
      <c r="Q128" s="201"/>
      <c r="S128" s="928"/>
      <c r="T128" s="939"/>
    </row>
    <row r="129" spans="1:20" s="77" customFormat="1" ht="19.5" customHeight="1">
      <c r="A129" s="202" t="s">
        <v>161</v>
      </c>
      <c r="B129" s="316" t="s">
        <v>212</v>
      </c>
      <c r="C129" s="91"/>
      <c r="D129" s="59">
        <v>1</v>
      </c>
      <c r="E129" s="59"/>
      <c r="F129" s="142"/>
      <c r="G129" s="62">
        <v>7</v>
      </c>
      <c r="H129" s="88">
        <f t="shared" si="9"/>
        <v>210</v>
      </c>
      <c r="I129" s="89">
        <f t="shared" si="10"/>
        <v>60</v>
      </c>
      <c r="J129" s="58">
        <v>30</v>
      </c>
      <c r="K129" s="59">
        <v>30</v>
      </c>
      <c r="L129" s="59"/>
      <c r="M129" s="63">
        <f t="shared" si="11"/>
        <v>150</v>
      </c>
      <c r="N129" s="82">
        <v>4</v>
      </c>
      <c r="O129" s="80"/>
      <c r="P129" s="80"/>
      <c r="Q129" s="81"/>
      <c r="S129" s="918"/>
      <c r="T129" s="934"/>
    </row>
    <row r="130" spans="1:20" s="77" customFormat="1" ht="39" customHeight="1">
      <c r="A130" s="202" t="s">
        <v>162</v>
      </c>
      <c r="B130" s="305" t="s">
        <v>213</v>
      </c>
      <c r="C130" s="91"/>
      <c r="D130" s="59">
        <v>2</v>
      </c>
      <c r="E130" s="59"/>
      <c r="F130" s="142"/>
      <c r="G130" s="62">
        <v>6</v>
      </c>
      <c r="H130" s="88">
        <f t="shared" si="9"/>
        <v>180</v>
      </c>
      <c r="I130" s="89">
        <f t="shared" si="10"/>
        <v>72</v>
      </c>
      <c r="J130" s="58">
        <v>36</v>
      </c>
      <c r="K130" s="59">
        <v>36</v>
      </c>
      <c r="L130" s="59"/>
      <c r="M130" s="63">
        <f t="shared" si="11"/>
        <v>108</v>
      </c>
      <c r="N130" s="82"/>
      <c r="O130" s="80">
        <v>4</v>
      </c>
      <c r="P130" s="80"/>
      <c r="Q130" s="81"/>
      <c r="S130" s="918"/>
      <c r="T130" s="934"/>
    </row>
    <row r="131" spans="1:20" s="77" customFormat="1" ht="19.5" customHeight="1">
      <c r="A131" s="202" t="s">
        <v>105</v>
      </c>
      <c r="B131" s="127" t="s">
        <v>214</v>
      </c>
      <c r="C131" s="91"/>
      <c r="D131" s="59">
        <v>2</v>
      </c>
      <c r="E131" s="59"/>
      <c r="F131" s="142"/>
      <c r="G131" s="62">
        <v>6</v>
      </c>
      <c r="H131" s="88">
        <f t="shared" si="9"/>
        <v>180</v>
      </c>
      <c r="I131" s="89">
        <f t="shared" si="10"/>
        <v>72</v>
      </c>
      <c r="J131" s="58">
        <v>36</v>
      </c>
      <c r="K131" s="59">
        <v>36</v>
      </c>
      <c r="L131" s="59"/>
      <c r="M131" s="63">
        <f t="shared" si="11"/>
        <v>108</v>
      </c>
      <c r="N131" s="82"/>
      <c r="O131" s="80">
        <v>4</v>
      </c>
      <c r="P131" s="80"/>
      <c r="Q131" s="81"/>
      <c r="S131" s="918"/>
      <c r="T131" s="934"/>
    </row>
    <row r="132" spans="1:20" s="420" customFormat="1" ht="37.5">
      <c r="A132" s="202" t="s">
        <v>106</v>
      </c>
      <c r="B132" s="316" t="s">
        <v>215</v>
      </c>
      <c r="C132" s="499"/>
      <c r="D132" s="57">
        <v>2</v>
      </c>
      <c r="E132" s="57"/>
      <c r="F132" s="159"/>
      <c r="G132" s="62">
        <v>6</v>
      </c>
      <c r="H132" s="88">
        <f t="shared" si="9"/>
        <v>180</v>
      </c>
      <c r="I132" s="89">
        <f t="shared" si="10"/>
        <v>72</v>
      </c>
      <c r="J132" s="58">
        <v>36</v>
      </c>
      <c r="K132" s="59">
        <v>36</v>
      </c>
      <c r="L132" s="59"/>
      <c r="M132" s="63">
        <f t="shared" si="11"/>
        <v>108</v>
      </c>
      <c r="N132" s="26"/>
      <c r="O132" s="80">
        <v>4</v>
      </c>
      <c r="P132" s="197"/>
      <c r="Q132" s="201"/>
      <c r="S132" s="928"/>
      <c r="T132" s="939"/>
    </row>
    <row r="133" spans="1:20" s="77" customFormat="1" ht="19.5" customHeight="1">
      <c r="A133" s="202" t="s">
        <v>163</v>
      </c>
      <c r="B133" s="305" t="s">
        <v>216</v>
      </c>
      <c r="C133" s="91"/>
      <c r="D133" s="57">
        <v>3</v>
      </c>
      <c r="E133" s="57"/>
      <c r="F133" s="159"/>
      <c r="G133" s="62">
        <v>5</v>
      </c>
      <c r="H133" s="88">
        <f t="shared" si="9"/>
        <v>150</v>
      </c>
      <c r="I133" s="89">
        <f t="shared" si="10"/>
        <v>60</v>
      </c>
      <c r="J133" s="58">
        <v>30</v>
      </c>
      <c r="K133" s="59">
        <v>30</v>
      </c>
      <c r="L133" s="59"/>
      <c r="M133" s="63">
        <f t="shared" si="11"/>
        <v>90</v>
      </c>
      <c r="N133" s="26"/>
      <c r="O133" s="80"/>
      <c r="P133" s="80">
        <v>4</v>
      </c>
      <c r="Q133" s="81"/>
      <c r="S133" s="918"/>
      <c r="T133" s="934"/>
    </row>
    <row r="134" spans="1:20" s="77" customFormat="1" ht="19.5" customHeight="1">
      <c r="A134" s="202" t="s">
        <v>136</v>
      </c>
      <c r="B134" s="305" t="s">
        <v>217</v>
      </c>
      <c r="C134" s="91"/>
      <c r="D134" s="59">
        <v>3</v>
      </c>
      <c r="E134" s="59"/>
      <c r="F134" s="142"/>
      <c r="G134" s="62">
        <v>5</v>
      </c>
      <c r="H134" s="88">
        <f t="shared" si="9"/>
        <v>150</v>
      </c>
      <c r="I134" s="89">
        <f t="shared" si="10"/>
        <v>60</v>
      </c>
      <c r="J134" s="58">
        <v>30</v>
      </c>
      <c r="K134" s="59">
        <v>30</v>
      </c>
      <c r="L134" s="59"/>
      <c r="M134" s="63">
        <f t="shared" si="11"/>
        <v>90</v>
      </c>
      <c r="N134" s="82"/>
      <c r="O134" s="80"/>
      <c r="P134" s="80">
        <v>4</v>
      </c>
      <c r="Q134" s="81"/>
      <c r="S134" s="918"/>
      <c r="T134" s="934"/>
    </row>
    <row r="135" spans="1:20" s="420" customFormat="1" ht="37.5">
      <c r="A135" s="202" t="s">
        <v>164</v>
      </c>
      <c r="B135" s="316" t="s">
        <v>218</v>
      </c>
      <c r="C135" s="499"/>
      <c r="D135" s="500">
        <v>3</v>
      </c>
      <c r="E135" s="500"/>
      <c r="F135" s="501"/>
      <c r="G135" s="62">
        <v>5</v>
      </c>
      <c r="H135" s="499">
        <f t="shared" si="9"/>
        <v>150</v>
      </c>
      <c r="I135" s="89">
        <f t="shared" si="10"/>
        <v>60</v>
      </c>
      <c r="J135" s="58">
        <v>30</v>
      </c>
      <c r="K135" s="59">
        <v>30</v>
      </c>
      <c r="L135" s="59"/>
      <c r="M135" s="63">
        <f t="shared" si="11"/>
        <v>90</v>
      </c>
      <c r="N135" s="198"/>
      <c r="O135" s="197"/>
      <c r="P135" s="197">
        <v>4</v>
      </c>
      <c r="Q135" s="201"/>
      <c r="S135" s="928"/>
      <c r="T135" s="939"/>
    </row>
    <row r="136" spans="1:20" s="77" customFormat="1" ht="19.5" customHeight="1">
      <c r="A136" s="202" t="s">
        <v>165</v>
      </c>
      <c r="B136" s="305" t="s">
        <v>219</v>
      </c>
      <c r="C136" s="108"/>
      <c r="D136" s="73">
        <v>4</v>
      </c>
      <c r="E136" s="73"/>
      <c r="F136" s="385"/>
      <c r="G136" s="111">
        <v>5</v>
      </c>
      <c r="H136" s="122">
        <f t="shared" si="9"/>
        <v>150</v>
      </c>
      <c r="I136" s="123">
        <f t="shared" si="10"/>
        <v>78</v>
      </c>
      <c r="J136" s="72">
        <v>52</v>
      </c>
      <c r="K136" s="73">
        <v>26</v>
      </c>
      <c r="L136" s="73"/>
      <c r="M136" s="74">
        <f t="shared" si="11"/>
        <v>72</v>
      </c>
      <c r="N136" s="114"/>
      <c r="O136" s="92"/>
      <c r="P136" s="92"/>
      <c r="Q136" s="115">
        <v>6</v>
      </c>
      <c r="S136" s="918"/>
      <c r="T136" s="934"/>
    </row>
    <row r="137" spans="1:20" s="420" customFormat="1" ht="18.75">
      <c r="A137" s="202" t="s">
        <v>166</v>
      </c>
      <c r="B137" s="305" t="s">
        <v>220</v>
      </c>
      <c r="C137" s="502"/>
      <c r="D137" s="70">
        <v>4</v>
      </c>
      <c r="E137" s="70"/>
      <c r="F137" s="148"/>
      <c r="G137" s="111">
        <v>5</v>
      </c>
      <c r="H137" s="122">
        <f t="shared" si="9"/>
        <v>150</v>
      </c>
      <c r="I137" s="123">
        <f t="shared" si="10"/>
        <v>78</v>
      </c>
      <c r="J137" s="72">
        <v>52</v>
      </c>
      <c r="K137" s="73">
        <v>26</v>
      </c>
      <c r="L137" s="73"/>
      <c r="M137" s="74">
        <f t="shared" si="11"/>
        <v>72</v>
      </c>
      <c r="N137" s="220"/>
      <c r="O137" s="92"/>
      <c r="P137" s="113"/>
      <c r="Q137" s="117">
        <v>6</v>
      </c>
      <c r="S137" s="928"/>
      <c r="T137" s="939"/>
    </row>
    <row r="138" spans="1:20" s="77" customFormat="1" ht="34.5" customHeight="1" thickBot="1">
      <c r="A138" s="503" t="s">
        <v>137</v>
      </c>
      <c r="B138" s="306" t="s">
        <v>221</v>
      </c>
      <c r="C138" s="504"/>
      <c r="D138" s="505">
        <v>4</v>
      </c>
      <c r="E138" s="505"/>
      <c r="F138" s="151"/>
      <c r="G138" s="62">
        <v>5</v>
      </c>
      <c r="H138" s="88">
        <f t="shared" si="9"/>
        <v>150</v>
      </c>
      <c r="I138" s="89">
        <f t="shared" si="10"/>
        <v>78</v>
      </c>
      <c r="J138" s="58">
        <v>52</v>
      </c>
      <c r="K138" s="59">
        <v>26</v>
      </c>
      <c r="L138" s="59"/>
      <c r="M138" s="63">
        <f t="shared" si="11"/>
        <v>72</v>
      </c>
      <c r="N138" s="82"/>
      <c r="O138" s="80"/>
      <c r="P138" s="80"/>
      <c r="Q138" s="81">
        <v>6</v>
      </c>
      <c r="S138" s="918"/>
      <c r="T138" s="934"/>
    </row>
    <row r="139" spans="1:20" s="77" customFormat="1" ht="39" customHeight="1" thickBot="1">
      <c r="A139" s="845" t="s">
        <v>189</v>
      </c>
      <c r="B139" s="846"/>
      <c r="C139" s="506"/>
      <c r="D139" s="507"/>
      <c r="E139" s="507"/>
      <c r="F139" s="508"/>
      <c r="G139" s="388"/>
      <c r="H139" s="509"/>
      <c r="I139" s="510"/>
      <c r="J139" s="511"/>
      <c r="K139" s="512"/>
      <c r="L139" s="512"/>
      <c r="M139" s="513"/>
      <c r="N139" s="514"/>
      <c r="O139" s="515"/>
      <c r="P139" s="516"/>
      <c r="Q139" s="517"/>
      <c r="S139" s="918"/>
      <c r="T139" s="934"/>
    </row>
    <row r="140" spans="1:20" s="77" customFormat="1" ht="19.5" customHeight="1" thickBot="1">
      <c r="A140" s="845" t="s">
        <v>104</v>
      </c>
      <c r="B140" s="846"/>
      <c r="C140" s="317"/>
      <c r="D140" s="318"/>
      <c r="E140" s="318"/>
      <c r="F140" s="319"/>
      <c r="G140" s="518">
        <f aca="true" t="shared" si="12" ref="G140:Q140">G109+G126</f>
        <v>30</v>
      </c>
      <c r="H140" s="518">
        <f t="shared" si="12"/>
        <v>900</v>
      </c>
      <c r="I140" s="518">
        <f t="shared" si="12"/>
        <v>369</v>
      </c>
      <c r="J140" s="518">
        <f t="shared" si="12"/>
        <v>214</v>
      </c>
      <c r="K140" s="518">
        <f t="shared" si="12"/>
        <v>122</v>
      </c>
      <c r="L140" s="518">
        <f t="shared" si="12"/>
        <v>33</v>
      </c>
      <c r="M140" s="518">
        <f t="shared" si="12"/>
        <v>531</v>
      </c>
      <c r="N140" s="519">
        <f t="shared" si="12"/>
        <v>4</v>
      </c>
      <c r="O140" s="519">
        <f t="shared" si="12"/>
        <v>7</v>
      </c>
      <c r="P140" s="519">
        <f t="shared" si="12"/>
        <v>7</v>
      </c>
      <c r="Q140" s="519">
        <f t="shared" si="12"/>
        <v>6</v>
      </c>
      <c r="S140" s="918"/>
      <c r="T140" s="934"/>
    </row>
    <row r="141" spans="1:20" s="420" customFormat="1" ht="19.5" customHeight="1" thickBot="1">
      <c r="A141" s="803" t="s">
        <v>38</v>
      </c>
      <c r="B141" s="804"/>
      <c r="C141" s="804"/>
      <c r="D141" s="804"/>
      <c r="E141" s="804"/>
      <c r="F141" s="804"/>
      <c r="G141" s="804"/>
      <c r="H141" s="804"/>
      <c r="I141" s="804"/>
      <c r="J141" s="804"/>
      <c r="K141" s="804"/>
      <c r="L141" s="804"/>
      <c r="M141" s="804"/>
      <c r="N141" s="804"/>
      <c r="O141" s="804"/>
      <c r="P141" s="804"/>
      <c r="Q141" s="822"/>
      <c r="S141" s="928"/>
      <c r="T141" s="939"/>
    </row>
    <row r="142" spans="1:20" s="420" customFormat="1" ht="19.5" customHeight="1" thickBot="1">
      <c r="A142" s="852" t="s">
        <v>129</v>
      </c>
      <c r="B142" s="853"/>
      <c r="C142" s="520"/>
      <c r="D142" s="445"/>
      <c r="E142" s="445"/>
      <c r="F142" s="446"/>
      <c r="G142" s="521">
        <f aca="true" t="shared" si="13" ref="G142:M142">G103+G140</f>
        <v>120</v>
      </c>
      <c r="H142" s="521">
        <f t="shared" si="13"/>
        <v>3600</v>
      </c>
      <c r="I142" s="521">
        <f t="shared" si="13"/>
        <v>1445</v>
      </c>
      <c r="J142" s="521">
        <f t="shared" si="13"/>
        <v>798</v>
      </c>
      <c r="K142" s="521">
        <f t="shared" si="13"/>
        <v>487</v>
      </c>
      <c r="L142" s="521">
        <f t="shared" si="13"/>
        <v>160</v>
      </c>
      <c r="M142" s="521">
        <f t="shared" si="13"/>
        <v>1795</v>
      </c>
      <c r="N142" s="521"/>
      <c r="O142" s="521"/>
      <c r="P142" s="521"/>
      <c r="Q142" s="521"/>
      <c r="S142" s="928"/>
      <c r="T142" s="939"/>
    </row>
    <row r="143" spans="1:20" s="107" customFormat="1" ht="19.5" customHeight="1" thickBot="1">
      <c r="A143" s="827" t="s">
        <v>33</v>
      </c>
      <c r="B143" s="828"/>
      <c r="C143" s="522"/>
      <c r="D143" s="523"/>
      <c r="E143" s="523"/>
      <c r="F143" s="524"/>
      <c r="G143" s="521">
        <f>G142+G139+G104</f>
        <v>240</v>
      </c>
      <c r="H143" s="521"/>
      <c r="I143" s="521"/>
      <c r="J143" s="521"/>
      <c r="K143" s="521"/>
      <c r="L143" s="521"/>
      <c r="M143" s="521"/>
      <c r="N143" s="521">
        <f>N140+N103</f>
        <v>25</v>
      </c>
      <c r="O143" s="521">
        <f>O140+O103</f>
        <v>23.5</v>
      </c>
      <c r="P143" s="521">
        <f>P140+P103</f>
        <v>24</v>
      </c>
      <c r="Q143" s="521">
        <f>Q140+Q103</f>
        <v>22</v>
      </c>
      <c r="S143" s="927"/>
      <c r="T143" s="937"/>
    </row>
    <row r="144" spans="1:20" s="420" customFormat="1" ht="19.5" customHeight="1" thickBot="1">
      <c r="A144" s="908" t="s">
        <v>116</v>
      </c>
      <c r="B144" s="909"/>
      <c r="C144" s="909"/>
      <c r="D144" s="909"/>
      <c r="E144" s="909"/>
      <c r="F144" s="909"/>
      <c r="G144" s="909"/>
      <c r="H144" s="909"/>
      <c r="I144" s="909"/>
      <c r="J144" s="909"/>
      <c r="K144" s="909"/>
      <c r="L144" s="909"/>
      <c r="M144" s="910"/>
      <c r="N144" s="525">
        <v>1</v>
      </c>
      <c r="O144" s="526">
        <v>2</v>
      </c>
      <c r="P144" s="526">
        <v>3</v>
      </c>
      <c r="Q144" s="527">
        <v>4</v>
      </c>
      <c r="S144" s="928"/>
      <c r="T144" s="939"/>
    </row>
    <row r="145" spans="1:20" s="420" customFormat="1" ht="19.5" customHeight="1" thickBot="1">
      <c r="A145" s="847" t="s">
        <v>34</v>
      </c>
      <c r="B145" s="848"/>
      <c r="C145" s="848"/>
      <c r="D145" s="848"/>
      <c r="E145" s="848"/>
      <c r="F145" s="848"/>
      <c r="G145" s="848"/>
      <c r="H145" s="848"/>
      <c r="I145" s="848"/>
      <c r="J145" s="848"/>
      <c r="K145" s="848"/>
      <c r="L145" s="848"/>
      <c r="M145" s="849"/>
      <c r="N145" s="528">
        <f>N143</f>
        <v>25</v>
      </c>
      <c r="O145" s="528">
        <f>O143</f>
        <v>23.5</v>
      </c>
      <c r="P145" s="528">
        <f>P143</f>
        <v>24</v>
      </c>
      <c r="Q145" s="528">
        <f>Q143</f>
        <v>22</v>
      </c>
      <c r="S145" s="928"/>
      <c r="T145" s="939"/>
    </row>
    <row r="146" spans="1:20" s="420" customFormat="1" ht="19.5" customHeight="1">
      <c r="A146" s="912" t="s">
        <v>35</v>
      </c>
      <c r="B146" s="913"/>
      <c r="C146" s="913"/>
      <c r="D146" s="913"/>
      <c r="E146" s="913"/>
      <c r="F146" s="913"/>
      <c r="G146" s="913"/>
      <c r="H146" s="913"/>
      <c r="I146" s="913"/>
      <c r="J146" s="913"/>
      <c r="K146" s="913"/>
      <c r="L146" s="913"/>
      <c r="M146" s="913"/>
      <c r="N146" s="529">
        <v>4</v>
      </c>
      <c r="O146" s="530">
        <v>4</v>
      </c>
      <c r="P146" s="530">
        <v>3</v>
      </c>
      <c r="Q146" s="531">
        <v>4</v>
      </c>
      <c r="S146" s="928"/>
      <c r="T146" s="939"/>
    </row>
    <row r="147" spans="1:20" s="420" customFormat="1" ht="19.5" customHeight="1">
      <c r="A147" s="850" t="s">
        <v>36</v>
      </c>
      <c r="B147" s="851"/>
      <c r="C147" s="851"/>
      <c r="D147" s="851"/>
      <c r="E147" s="851"/>
      <c r="F147" s="851"/>
      <c r="G147" s="851"/>
      <c r="H147" s="851"/>
      <c r="I147" s="851"/>
      <c r="J147" s="851"/>
      <c r="K147" s="851"/>
      <c r="L147" s="851"/>
      <c r="M147" s="851"/>
      <c r="N147" s="532">
        <v>4</v>
      </c>
      <c r="O147" s="96">
        <v>4</v>
      </c>
      <c r="P147" s="96">
        <v>3</v>
      </c>
      <c r="Q147" s="533">
        <v>4</v>
      </c>
      <c r="S147" s="928"/>
      <c r="T147" s="939"/>
    </row>
    <row r="148" spans="1:20" s="420" customFormat="1" ht="19.5" customHeight="1" thickBot="1">
      <c r="A148" s="915" t="s">
        <v>37</v>
      </c>
      <c r="B148" s="916"/>
      <c r="C148" s="916"/>
      <c r="D148" s="916"/>
      <c r="E148" s="916"/>
      <c r="F148" s="916"/>
      <c r="G148" s="916"/>
      <c r="H148" s="916"/>
      <c r="I148" s="916"/>
      <c r="J148" s="916"/>
      <c r="K148" s="916"/>
      <c r="L148" s="916"/>
      <c r="M148" s="917"/>
      <c r="N148" s="534"/>
      <c r="O148" s="120">
        <v>1</v>
      </c>
      <c r="P148" s="120">
        <v>1</v>
      </c>
      <c r="Q148" s="460">
        <v>1</v>
      </c>
      <c r="S148" s="928"/>
      <c r="T148" s="939"/>
    </row>
    <row r="149" spans="1:20" s="420" customFormat="1" ht="18.75">
      <c r="A149" s="535"/>
      <c r="B149" s="536"/>
      <c r="C149" s="537"/>
      <c r="D149" s="538"/>
      <c r="E149" s="538"/>
      <c r="F149" s="537"/>
      <c r="G149" s="539"/>
      <c r="H149" s="537"/>
      <c r="I149" s="536"/>
      <c r="J149" s="536"/>
      <c r="K149" s="536"/>
      <c r="L149" s="536"/>
      <c r="M149" s="536"/>
      <c r="N149" s="854">
        <f>G13+G16+G22+G25+G28+G32+G38+G41+G58+G59+G62+G65+G68+G73+G107+G122+G123</f>
        <v>60</v>
      </c>
      <c r="O149" s="855"/>
      <c r="P149" s="807">
        <f>G35+G44+G47+G69+G76+G78+G80+G83+G84+G87+G89+G91+G98+G100+G108+G124+G125</f>
        <v>60</v>
      </c>
      <c r="Q149" s="808"/>
      <c r="S149" s="928"/>
      <c r="T149" s="939"/>
    </row>
    <row r="150" spans="1:20" s="420" customFormat="1" ht="19.5" customHeight="1" thickBot="1">
      <c r="A150" s="911" t="s">
        <v>134</v>
      </c>
      <c r="B150" s="911"/>
      <c r="C150" s="911"/>
      <c r="D150" s="911"/>
      <c r="E150" s="911"/>
      <c r="F150" s="911"/>
      <c r="G150" s="911"/>
      <c r="H150" s="911"/>
      <c r="I150" s="911"/>
      <c r="J150" s="911"/>
      <c r="K150" s="911"/>
      <c r="L150" s="911"/>
      <c r="M150" s="911"/>
      <c r="N150" s="838">
        <f>N149+P149</f>
        <v>120</v>
      </c>
      <c r="O150" s="839"/>
      <c r="P150" s="839"/>
      <c r="Q150" s="840"/>
      <c r="S150" s="928"/>
      <c r="T150" s="939"/>
    </row>
    <row r="151" spans="1:20" s="420" customFormat="1" ht="19.5" customHeight="1" thickBot="1">
      <c r="A151" s="540"/>
      <c r="B151" s="540"/>
      <c r="C151" s="540"/>
      <c r="D151" s="540"/>
      <c r="E151" s="540"/>
      <c r="F151" s="540"/>
      <c r="G151" s="540"/>
      <c r="H151" s="540"/>
      <c r="I151" s="540"/>
      <c r="J151" s="540"/>
      <c r="K151" s="540"/>
      <c r="L151" s="540"/>
      <c r="M151" s="540"/>
      <c r="N151" s="541"/>
      <c r="O151" s="542"/>
      <c r="P151" s="543"/>
      <c r="Q151" s="544"/>
      <c r="S151" s="928"/>
      <c r="T151" s="939"/>
    </row>
    <row r="152" spans="1:20" s="420" customFormat="1" ht="19.5" customHeight="1" thickBot="1">
      <c r="A152" s="803"/>
      <c r="B152" s="804"/>
      <c r="C152" s="804"/>
      <c r="D152" s="804"/>
      <c r="E152" s="804"/>
      <c r="F152" s="804"/>
      <c r="G152" s="805"/>
      <c r="H152" s="805"/>
      <c r="I152" s="805"/>
      <c r="J152" s="805"/>
      <c r="K152" s="804"/>
      <c r="L152" s="804"/>
      <c r="M152" s="804"/>
      <c r="N152" s="805"/>
      <c r="O152" s="805"/>
      <c r="P152" s="805"/>
      <c r="Q152" s="806"/>
      <c r="S152" s="928"/>
      <c r="T152" s="939"/>
    </row>
    <row r="153" spans="1:20" s="229" customFormat="1" ht="19.5" customHeight="1">
      <c r="A153" s="155" t="s">
        <v>32</v>
      </c>
      <c r="B153" s="567" t="s">
        <v>40</v>
      </c>
      <c r="C153" s="574"/>
      <c r="D153" s="575"/>
      <c r="E153" s="575"/>
      <c r="F153" s="578"/>
      <c r="G153" s="584">
        <f>G154+G155</f>
        <v>13.5</v>
      </c>
      <c r="H153" s="585">
        <f aca="true" t="shared" si="14" ref="H153:M153">H154+H155</f>
        <v>405</v>
      </c>
      <c r="I153" s="585">
        <f t="shared" si="14"/>
        <v>264</v>
      </c>
      <c r="J153" s="586">
        <f t="shared" si="14"/>
        <v>4</v>
      </c>
      <c r="K153" s="572"/>
      <c r="L153" s="158">
        <f t="shared" si="14"/>
        <v>260</v>
      </c>
      <c r="M153" s="170">
        <f t="shared" si="14"/>
        <v>141</v>
      </c>
      <c r="N153" s="173"/>
      <c r="O153" s="174"/>
      <c r="P153" s="175"/>
      <c r="Q153" s="176"/>
      <c r="S153" s="918"/>
      <c r="T153" s="90"/>
    </row>
    <row r="154" spans="1:20" s="229" customFormat="1" ht="28.5">
      <c r="A154" s="160" t="s">
        <v>230</v>
      </c>
      <c r="B154" s="568" t="s">
        <v>40</v>
      </c>
      <c r="C154" s="156"/>
      <c r="D154" s="166" t="s">
        <v>231</v>
      </c>
      <c r="E154" s="167"/>
      <c r="F154" s="579"/>
      <c r="G154" s="587">
        <v>6.5</v>
      </c>
      <c r="H154" s="57">
        <f>G154*30</f>
        <v>195</v>
      </c>
      <c r="I154" s="169">
        <f>J154+K154+L154</f>
        <v>132</v>
      </c>
      <c r="J154" s="159">
        <v>4</v>
      </c>
      <c r="K154" s="69"/>
      <c r="L154" s="70">
        <v>128</v>
      </c>
      <c r="M154" s="171">
        <f>H154-I154</f>
        <v>63</v>
      </c>
      <c r="N154" s="164">
        <v>4</v>
      </c>
      <c r="O154" s="162">
        <v>4</v>
      </c>
      <c r="P154" s="169"/>
      <c r="Q154" s="163"/>
      <c r="S154" s="918"/>
      <c r="T154" s="90"/>
    </row>
    <row r="155" spans="1:20" s="229" customFormat="1" ht="29.25" thickBot="1">
      <c r="A155" s="160" t="s">
        <v>232</v>
      </c>
      <c r="B155" s="568" t="s">
        <v>40</v>
      </c>
      <c r="C155" s="156"/>
      <c r="D155" s="168" t="s">
        <v>233</v>
      </c>
      <c r="E155" s="167"/>
      <c r="F155" s="579"/>
      <c r="G155" s="589">
        <v>7</v>
      </c>
      <c r="H155" s="119">
        <f>G155*30</f>
        <v>210</v>
      </c>
      <c r="I155" s="554">
        <f>J155+K155+L155</f>
        <v>132</v>
      </c>
      <c r="J155" s="343"/>
      <c r="K155" s="64"/>
      <c r="L155" s="57">
        <v>132</v>
      </c>
      <c r="M155" s="172">
        <f>H155-I155</f>
        <v>78</v>
      </c>
      <c r="N155" s="164"/>
      <c r="O155" s="162"/>
      <c r="P155" s="169">
        <v>4</v>
      </c>
      <c r="Q155" s="163">
        <v>4</v>
      </c>
      <c r="S155" s="918"/>
      <c r="T155" s="90"/>
    </row>
    <row r="156" spans="1:20" s="229" customFormat="1" ht="39.75" customHeight="1">
      <c r="A156" s="555" t="s">
        <v>234</v>
      </c>
      <c r="B156" s="569" t="s">
        <v>235</v>
      </c>
      <c r="C156" s="574"/>
      <c r="D156" s="401"/>
      <c r="E156" s="401"/>
      <c r="F156" s="580"/>
      <c r="G156" s="590">
        <f>SUM(G157:G160)</f>
        <v>18</v>
      </c>
      <c r="H156" s="556">
        <f aca="true" t="shared" si="15" ref="H156:M156">SUM(H157:H160)</f>
        <v>540</v>
      </c>
      <c r="I156" s="556">
        <f t="shared" si="15"/>
        <v>198</v>
      </c>
      <c r="J156" s="591"/>
      <c r="K156" s="573"/>
      <c r="L156" s="556">
        <f t="shared" si="15"/>
        <v>198</v>
      </c>
      <c r="M156" s="557">
        <f t="shared" si="15"/>
        <v>342</v>
      </c>
      <c r="N156" s="558"/>
      <c r="O156" s="559"/>
      <c r="P156" s="559"/>
      <c r="Q156" s="560"/>
      <c r="S156" s="918"/>
      <c r="T156" s="90"/>
    </row>
    <row r="157" spans="1:20" s="229" customFormat="1" ht="18.75">
      <c r="A157" s="404" t="s">
        <v>239</v>
      </c>
      <c r="B157" s="570" t="s">
        <v>236</v>
      </c>
      <c r="C157" s="576">
        <v>2</v>
      </c>
      <c r="D157" s="545" t="s">
        <v>32</v>
      </c>
      <c r="E157" s="157"/>
      <c r="F157" s="581"/>
      <c r="G157" s="587">
        <v>9</v>
      </c>
      <c r="H157" s="57">
        <f>G157*30</f>
        <v>270</v>
      </c>
      <c r="I157" s="161">
        <f>J157+K157+L157</f>
        <v>99</v>
      </c>
      <c r="J157" s="159"/>
      <c r="K157" s="64"/>
      <c r="L157" s="57">
        <v>99</v>
      </c>
      <c r="M157" s="172">
        <f>H157-I157</f>
        <v>171</v>
      </c>
      <c r="N157" s="164">
        <v>3</v>
      </c>
      <c r="O157" s="169">
        <v>3</v>
      </c>
      <c r="P157" s="169"/>
      <c r="Q157" s="163"/>
      <c r="S157" s="918"/>
      <c r="T157" s="90"/>
    </row>
    <row r="158" spans="1:20" s="420" customFormat="1" ht="19.5" thickBot="1">
      <c r="A158" s="561" t="s">
        <v>240</v>
      </c>
      <c r="B158" s="571" t="s">
        <v>236</v>
      </c>
      <c r="C158" s="577">
        <v>4</v>
      </c>
      <c r="D158" s="562" t="s">
        <v>46</v>
      </c>
      <c r="E158" s="563"/>
      <c r="F158" s="582"/>
      <c r="G158" s="417">
        <v>9</v>
      </c>
      <c r="H158" s="564">
        <f>G158*30</f>
        <v>270</v>
      </c>
      <c r="I158" s="565">
        <f>J158+K158+L158</f>
        <v>99</v>
      </c>
      <c r="J158" s="588"/>
      <c r="K158" s="583"/>
      <c r="L158" s="564">
        <v>99</v>
      </c>
      <c r="M158" s="566">
        <f>H158-I158</f>
        <v>171</v>
      </c>
      <c r="N158" s="546"/>
      <c r="O158" s="547"/>
      <c r="P158" s="547">
        <v>3</v>
      </c>
      <c r="Q158" s="548">
        <v>3</v>
      </c>
      <c r="S158" s="928"/>
      <c r="T158" s="939"/>
    </row>
    <row r="159" spans="1:20" s="420" customFormat="1" ht="19.5" customHeight="1">
      <c r="A159" s="540"/>
      <c r="B159" s="540"/>
      <c r="C159" s="540"/>
      <c r="D159" s="540"/>
      <c r="E159" s="540"/>
      <c r="F159" s="540"/>
      <c r="G159" s="540"/>
      <c r="H159" s="540"/>
      <c r="I159" s="540"/>
      <c r="J159" s="540"/>
      <c r="K159" s="540"/>
      <c r="L159" s="540"/>
      <c r="M159" s="540"/>
      <c r="N159" s="549"/>
      <c r="O159" s="358"/>
      <c r="P159" s="358"/>
      <c r="Q159" s="358"/>
      <c r="S159" s="928"/>
      <c r="T159" s="939"/>
    </row>
    <row r="160" spans="1:20" s="420" customFormat="1" ht="36.75" customHeight="1">
      <c r="A160" s="540"/>
      <c r="B160" s="550" t="s">
        <v>237</v>
      </c>
      <c r="C160" s="540"/>
      <c r="D160" s="551"/>
      <c r="E160" s="551"/>
      <c r="F160" s="551"/>
      <c r="G160" s="551"/>
      <c r="I160" s="552" t="s">
        <v>261</v>
      </c>
      <c r="J160" s="540"/>
      <c r="K160" s="540"/>
      <c r="L160" s="540"/>
      <c r="M160" s="540"/>
      <c r="N160" s="549"/>
      <c r="O160" s="358"/>
      <c r="P160" s="358"/>
      <c r="Q160" s="358"/>
      <c r="S160" s="928"/>
      <c r="T160" s="939"/>
    </row>
    <row r="161" spans="1:20" s="420" customFormat="1" ht="36.75" customHeight="1">
      <c r="A161" s="535"/>
      <c r="B161" s="553" t="s">
        <v>238</v>
      </c>
      <c r="C161" s="553"/>
      <c r="D161" s="914"/>
      <c r="E161" s="914"/>
      <c r="F161" s="914"/>
      <c r="G161" s="914"/>
      <c r="H161" s="553"/>
      <c r="I161" s="907" t="s">
        <v>179</v>
      </c>
      <c r="J161" s="907"/>
      <c r="K161" s="907"/>
      <c r="L161" s="536"/>
      <c r="M161" s="536"/>
      <c r="N161" s="536"/>
      <c r="O161" s="536"/>
      <c r="P161" s="536"/>
      <c r="Q161" s="536"/>
      <c r="S161" s="928"/>
      <c r="T161" s="939"/>
    </row>
    <row r="162" spans="1:20" s="420" customFormat="1" ht="42.75" customHeight="1">
      <c r="A162" s="535"/>
      <c r="B162" s="553" t="s">
        <v>208</v>
      </c>
      <c r="C162" s="553"/>
      <c r="D162" s="906"/>
      <c r="E162" s="906"/>
      <c r="F162" s="906"/>
      <c r="G162" s="906"/>
      <c r="H162" s="553"/>
      <c r="I162" s="907" t="s">
        <v>178</v>
      </c>
      <c r="J162" s="907"/>
      <c r="K162" s="907"/>
      <c r="L162" s="536"/>
      <c r="M162" s="536"/>
      <c r="N162" s="536"/>
      <c r="O162" s="536"/>
      <c r="P162" s="536"/>
      <c r="Q162" s="536"/>
      <c r="S162" s="928"/>
      <c r="T162" s="939"/>
    </row>
    <row r="163" spans="2:11" ht="2.25" customHeight="1">
      <c r="B163" s="22"/>
      <c r="C163" s="22"/>
      <c r="D163" s="22"/>
      <c r="E163" s="22"/>
      <c r="F163" s="22"/>
      <c r="G163" s="23"/>
      <c r="H163" s="23"/>
      <c r="I163" s="23"/>
      <c r="J163" s="23"/>
      <c r="K163" s="23"/>
    </row>
    <row r="164" spans="6:9" ht="18.75">
      <c r="F164" s="24"/>
      <c r="I164" s="19"/>
    </row>
    <row r="165" ht="18.75">
      <c r="F165" s="24"/>
    </row>
    <row r="166" ht="18.75">
      <c r="F166" s="24"/>
    </row>
    <row r="167" ht="18.75">
      <c r="E167" s="24"/>
    </row>
    <row r="168" ht="18.75">
      <c r="F168" s="24"/>
    </row>
    <row r="169" ht="18.75">
      <c r="F169" s="24"/>
    </row>
    <row r="170" ht="18.75">
      <c r="F170" s="24"/>
    </row>
    <row r="171" ht="18.75">
      <c r="E171" s="24"/>
    </row>
    <row r="173" ht="18.75">
      <c r="E173" s="24"/>
    </row>
    <row r="174" spans="1:20" s="6" customFormat="1" ht="18" customHeight="1">
      <c r="A174" s="14"/>
      <c r="B174" s="13"/>
      <c r="C174" s="14"/>
      <c r="D174" s="14"/>
      <c r="E174" s="14"/>
      <c r="F174" s="14"/>
      <c r="G174" s="25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S174" s="932"/>
      <c r="T174" s="942"/>
    </row>
    <row r="175" spans="1:20" s="7" customFormat="1" ht="18.75">
      <c r="A175" s="20"/>
      <c r="B175" s="14"/>
      <c r="C175" s="20"/>
      <c r="D175" s="20"/>
      <c r="E175" s="20"/>
      <c r="F175" s="20"/>
      <c r="G175" s="21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S175" s="933"/>
      <c r="T175" s="943"/>
    </row>
    <row r="176" spans="1:20" s="7" customFormat="1" ht="18.75">
      <c r="A176" s="20"/>
      <c r="B176" s="20"/>
      <c r="C176" s="20"/>
      <c r="D176" s="20"/>
      <c r="E176" s="20"/>
      <c r="F176" s="20"/>
      <c r="G176" s="21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S176" s="933"/>
      <c r="T176" s="943"/>
    </row>
    <row r="177" spans="1:20" s="7" customFormat="1" ht="18.75">
      <c r="A177" s="20"/>
      <c r="B177" s="20"/>
      <c r="C177" s="20"/>
      <c r="D177" s="20"/>
      <c r="E177" s="20"/>
      <c r="F177" s="20"/>
      <c r="G177" s="21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S177" s="933"/>
      <c r="T177" s="943"/>
    </row>
    <row r="178" spans="1:20" s="7" customFormat="1" ht="18.75">
      <c r="A178" s="20"/>
      <c r="B178" s="20"/>
      <c r="C178" s="20"/>
      <c r="D178" s="20"/>
      <c r="E178" s="20"/>
      <c r="F178" s="20"/>
      <c r="G178" s="21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S178" s="933"/>
      <c r="T178" s="943"/>
    </row>
    <row r="179" spans="1:20" s="7" customFormat="1" ht="18.75">
      <c r="A179" s="20"/>
      <c r="B179" s="20"/>
      <c r="C179" s="20"/>
      <c r="D179" s="20"/>
      <c r="E179" s="20"/>
      <c r="F179" s="20"/>
      <c r="G179" s="21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S179" s="933"/>
      <c r="T179" s="943"/>
    </row>
    <row r="180" spans="1:20" s="7" customFormat="1" ht="18.75">
      <c r="A180" s="20"/>
      <c r="B180" s="20"/>
      <c r="C180" s="20"/>
      <c r="D180" s="20"/>
      <c r="E180" s="20"/>
      <c r="F180" s="20"/>
      <c r="G180" s="21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S180" s="933"/>
      <c r="T180" s="943"/>
    </row>
    <row r="181" ht="18.75">
      <c r="B181" s="20"/>
    </row>
  </sheetData>
  <sheetProtection selectLockedCells="1" selectUnlockedCells="1"/>
  <mergeCells count="66">
    <mergeCell ref="A107:B107"/>
    <mergeCell ref="A108:B108"/>
    <mergeCell ref="D162:G162"/>
    <mergeCell ref="I162:K162"/>
    <mergeCell ref="A144:M144"/>
    <mergeCell ref="A150:M150"/>
    <mergeCell ref="A146:M146"/>
    <mergeCell ref="D161:G161"/>
    <mergeCell ref="I161:K161"/>
    <mergeCell ref="A148:M148"/>
    <mergeCell ref="A140:B140"/>
    <mergeCell ref="A105:Q105"/>
    <mergeCell ref="P4:Q4"/>
    <mergeCell ref="I4:I7"/>
    <mergeCell ref="C2:F3"/>
    <mergeCell ref="A122:B122"/>
    <mergeCell ref="A123:B123"/>
    <mergeCell ref="A124:B124"/>
    <mergeCell ref="A125:B125"/>
    <mergeCell ref="I98:M98"/>
    <mergeCell ref="A99:Q99"/>
    <mergeCell ref="N2:Q3"/>
    <mergeCell ref="N4:O4"/>
    <mergeCell ref="M3:M7"/>
    <mergeCell ref="A49:B49"/>
    <mergeCell ref="L5:L7"/>
    <mergeCell ref="A2:A7"/>
    <mergeCell ref="K5:K7"/>
    <mergeCell ref="A10:Q10"/>
    <mergeCell ref="N6:Q6"/>
    <mergeCell ref="A92:B92"/>
    <mergeCell ref="A1:Q1"/>
    <mergeCell ref="J5:J7"/>
    <mergeCell ref="J4:L4"/>
    <mergeCell ref="I3:L3"/>
    <mergeCell ref="E5:E7"/>
    <mergeCell ref="N150:Q150"/>
    <mergeCell ref="I100:M100"/>
    <mergeCell ref="A102:B102"/>
    <mergeCell ref="A139:B139"/>
    <mergeCell ref="A145:M145"/>
    <mergeCell ref="A147:M147"/>
    <mergeCell ref="A142:B142"/>
    <mergeCell ref="N149:O149"/>
    <mergeCell ref="A141:Q141"/>
    <mergeCell ref="A103:B103"/>
    <mergeCell ref="A106:Q106"/>
    <mergeCell ref="A9:Q9"/>
    <mergeCell ref="C4:C7"/>
    <mergeCell ref="D4:D7"/>
    <mergeCell ref="A121:Q121"/>
    <mergeCell ref="A143:B143"/>
    <mergeCell ref="A94:Q94"/>
    <mergeCell ref="A50:Q50"/>
    <mergeCell ref="E4:F4"/>
    <mergeCell ref="F5:F7"/>
    <mergeCell ref="A101:B101"/>
    <mergeCell ref="A104:B104"/>
    <mergeCell ref="A93:B93"/>
    <mergeCell ref="A152:Q152"/>
    <mergeCell ref="P149:Q149"/>
    <mergeCell ref="H3:H7"/>
    <mergeCell ref="G2:G7"/>
    <mergeCell ref="H2:M2"/>
    <mergeCell ref="A48:B48"/>
    <mergeCell ref="B2:B7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2020-10-08T08:43:27Z</cp:lastPrinted>
  <dcterms:created xsi:type="dcterms:W3CDTF">2012-01-24T20:24:08Z</dcterms:created>
  <dcterms:modified xsi:type="dcterms:W3CDTF">2024-03-11T05:56:30Z</dcterms:modified>
  <cp:category/>
  <cp:version/>
  <cp:contentType/>
  <cp:contentStatus/>
</cp:coreProperties>
</file>